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6915" activeTab="0"/>
  </bookViews>
  <sheets>
    <sheet name="Sayfa1" sheetId="1" r:id="rId1"/>
  </sheets>
  <definedNames>
    <definedName name="_xlnm.Print_Titles" localSheetId="0">'Sayfa1'!$1:$3</definedName>
  </definedNames>
  <calcPr fullCalcOnLoad="1"/>
</workbook>
</file>

<file path=xl/sharedStrings.xml><?xml version="1.0" encoding="utf-8"?>
<sst xmlns="http://schemas.openxmlformats.org/spreadsheetml/2006/main" count="607" uniqueCount="216">
  <si>
    <t>Adı Soyadı</t>
  </si>
  <si>
    <t>Bölüm</t>
  </si>
  <si>
    <t>ALES 
Puanı</t>
  </si>
  <si>
    <t>Mezuniyet Notu</t>
  </si>
  <si>
    <t xml:space="preserve">Mez.Notunun %30'u </t>
  </si>
  <si>
    <t>Giriş Sınavı Notu</t>
  </si>
  <si>
    <t>Toplam</t>
  </si>
  <si>
    <t>Asıl / Yedek</t>
  </si>
  <si>
    <r>
      <t>Unvanı: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>Öğretim Görevlisi</t>
    </r>
  </si>
  <si>
    <t>T.C.</t>
  </si>
  <si>
    <t>ORDU ÜNİVERSİTESİ</t>
  </si>
  <si>
    <t>ÖĞRETİM ELEMANI NİHAİ DEĞERLENDİRME SONUÇLARI</t>
  </si>
  <si>
    <r>
      <t xml:space="preserve">Kazanan asıl adayların 15 gün içerisinde aşağıdaki belgeleri </t>
    </r>
    <r>
      <rPr>
        <b/>
        <u val="single"/>
        <sz val="12"/>
        <color indexed="8"/>
        <rFont val="Times New Roman"/>
        <family val="1"/>
      </rPr>
      <t>ilgili birimlere</t>
    </r>
    <r>
      <rPr>
        <b/>
        <sz val="12"/>
        <color indexed="8"/>
        <rFont val="Times New Roman"/>
        <family val="1"/>
      </rPr>
      <t xml:space="preserve"> teslim etmeleri gerekmektedir.</t>
    </r>
  </si>
  <si>
    <r>
      <t>NOT</t>
    </r>
    <r>
      <rPr>
        <sz val="12"/>
        <color indexed="8"/>
        <rFont val="Times New Roman"/>
        <family val="1"/>
      </rPr>
      <t>: Yukarıda istenen belgelerden herhangi biri başvuru sırasında ilgili birimlere teslim edilmişse tekrar hazırlanıp gönderilmesine gerek yoktur.</t>
    </r>
  </si>
  <si>
    <r>
      <t xml:space="preserve">           Eksik olan belgelerin hazırlanıp </t>
    </r>
    <r>
      <rPr>
        <b/>
        <u val="single"/>
        <sz val="12"/>
        <color indexed="8"/>
        <rFont val="Times New Roman"/>
        <family val="1"/>
      </rPr>
      <t>ilgili birimlere</t>
    </r>
    <r>
      <rPr>
        <sz val="12"/>
        <color indexed="8"/>
        <rFont val="Times New Roman"/>
        <family val="1"/>
      </rPr>
      <t xml:space="preserve"> teslimi yeterlidir.</t>
    </r>
  </si>
  <si>
    <t>1.      Atama Başvuru Formu</t>
  </si>
  <si>
    <t>2.      Sağlık Raporu (Devlet Hastanesinden alınan tam teşekküllü heyet raporu)</t>
  </si>
  <si>
    <t>3.      Diplomanın veya çıkış belgesinin noter tasdikli suretleri</t>
  </si>
  <si>
    <t>4.      Lisans mezuniyetine ilişkin transkriptin aslı veya mezun olunan üniversite tarafından onaylı sureti</t>
  </si>
  <si>
    <t xml:space="preserve">5.      12 adet fotoğraf  </t>
  </si>
  <si>
    <t>ALES'in
%30'u</t>
  </si>
  <si>
    <t>Yabancı Dil Puanı</t>
  </si>
  <si>
    <t>Yabancı Dil Puanının 
 %10'u</t>
  </si>
  <si>
    <t>Giriş Sınav Notunun %30'u</t>
  </si>
  <si>
    <t>ASIL</t>
  </si>
  <si>
    <t>Temel İslam Bilimleri</t>
  </si>
  <si>
    <t>BAŞARISIZ</t>
  </si>
  <si>
    <r>
      <t>Unvanı: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>Araştırma Görevlisi</t>
    </r>
  </si>
  <si>
    <t>Anabilim Dalı</t>
  </si>
  <si>
    <t>YEDEK</t>
  </si>
  <si>
    <r>
      <t xml:space="preserve">Birimi: </t>
    </r>
    <r>
      <rPr>
        <b/>
        <sz val="14"/>
        <color indexed="12"/>
        <rFont val="Times New Roman"/>
        <family val="1"/>
      </rPr>
      <t>Ünye İktisadi ve İdari Bilimler Fakültesi</t>
    </r>
  </si>
  <si>
    <t>İlan No: 201801</t>
  </si>
  <si>
    <t>İşletme</t>
  </si>
  <si>
    <t>Muhasebe ve Finansman</t>
  </si>
  <si>
    <t>İlan No: 201802</t>
  </si>
  <si>
    <t>Siyaset Bilimi ve Kamu Yönetimi</t>
  </si>
  <si>
    <t>Hukuk Bilimleri</t>
  </si>
  <si>
    <t>İlan No: 201803</t>
  </si>
  <si>
    <t>Çalışma Ekonomisi ve Endüstri İlişkileri</t>
  </si>
  <si>
    <t>Çalışma Ekonomisi</t>
  </si>
  <si>
    <r>
      <t xml:space="preserve">Birimi: </t>
    </r>
    <r>
      <rPr>
        <b/>
        <sz val="14"/>
        <color indexed="12"/>
        <rFont val="Times New Roman"/>
        <family val="1"/>
      </rPr>
      <t>Turizm Fakültesi</t>
    </r>
  </si>
  <si>
    <t>İlan No: 201804</t>
  </si>
  <si>
    <t>Turizm İşletmeciliği</t>
  </si>
  <si>
    <t>Sıra
 No</t>
  </si>
  <si>
    <t>İlan No: 201805</t>
  </si>
  <si>
    <r>
      <t xml:space="preserve">Birimi: </t>
    </r>
    <r>
      <rPr>
        <b/>
        <sz val="14"/>
        <color indexed="12"/>
        <rFont val="Times New Roman"/>
        <family val="1"/>
      </rPr>
      <t>İlahiyat Fakültesi</t>
    </r>
  </si>
  <si>
    <t>Kelam ve İslam Mezhepleri Tarihi</t>
  </si>
  <si>
    <t>İlan No: 201806</t>
  </si>
  <si>
    <t>İslam Hukuku</t>
  </si>
  <si>
    <t>İlan No: 201807</t>
  </si>
  <si>
    <r>
      <t xml:space="preserve">Birimi: </t>
    </r>
    <r>
      <rPr>
        <b/>
        <sz val="14"/>
        <color indexed="12"/>
        <rFont val="Times New Roman"/>
        <family val="1"/>
      </rPr>
      <t>Ziraat Fakültesi</t>
    </r>
  </si>
  <si>
    <t>Gıda Mühendisliği</t>
  </si>
  <si>
    <t>Gıda Teknolojisi</t>
  </si>
  <si>
    <t>İlan No: 201808</t>
  </si>
  <si>
    <t>Bahçe Bitkileri</t>
  </si>
  <si>
    <t>Meyve Yetiştirme ve Islahı</t>
  </si>
  <si>
    <t>İlan No: 201809</t>
  </si>
  <si>
    <t>Peyzaj Mimarlığı</t>
  </si>
  <si>
    <t>Peyzaj Tasarımı</t>
  </si>
  <si>
    <t>İlan No: 201810</t>
  </si>
  <si>
    <t>Bitki Koruma</t>
  </si>
  <si>
    <t>Entomoloji</t>
  </si>
  <si>
    <t>İlan No: 201811</t>
  </si>
  <si>
    <r>
      <t xml:space="preserve">Birimi: </t>
    </r>
    <r>
      <rPr>
        <b/>
        <sz val="14"/>
        <color indexed="12"/>
        <rFont val="Times New Roman"/>
        <family val="1"/>
      </rPr>
      <t>Fen Edebiyat Fakültesi</t>
    </r>
  </si>
  <si>
    <t>Tarih</t>
  </si>
  <si>
    <t>Yeniçağ Tarihi</t>
  </si>
  <si>
    <t>İlan No: 201812</t>
  </si>
  <si>
    <r>
      <t xml:space="preserve">Birimi: </t>
    </r>
    <r>
      <rPr>
        <b/>
        <sz val="14"/>
        <color indexed="12"/>
        <rFont val="Times New Roman"/>
        <family val="1"/>
      </rPr>
      <t>Müzik ve Sahne Sanatları Fakültesi</t>
    </r>
  </si>
  <si>
    <t>Müzik</t>
  </si>
  <si>
    <t>Program</t>
  </si>
  <si>
    <t>ALES'in
%35'i</t>
  </si>
  <si>
    <t>Giriş Sınav Notunun %35'i</t>
  </si>
  <si>
    <t>İlan No: 201813</t>
  </si>
  <si>
    <r>
      <t xml:space="preserve">Birimi: </t>
    </r>
    <r>
      <rPr>
        <b/>
        <sz val="14"/>
        <color indexed="12"/>
        <rFont val="Times New Roman"/>
        <family val="1"/>
      </rPr>
      <t>Sosyal Bilimler Meslek Yüksekokulu</t>
    </r>
  </si>
  <si>
    <t>Pazarlama ve Reklamcılık</t>
  </si>
  <si>
    <t>Halkla İlişkiler ve Tanıtım</t>
  </si>
  <si>
    <t>İlan No: 201814</t>
  </si>
  <si>
    <r>
      <t xml:space="preserve">Birimi: </t>
    </r>
    <r>
      <rPr>
        <b/>
        <sz val="14"/>
        <color indexed="12"/>
        <rFont val="Times New Roman"/>
        <family val="1"/>
      </rPr>
      <t>Ulubey Meslek Yüksekokulu</t>
    </r>
  </si>
  <si>
    <t>Finans Bankacılık ve Sigortacılık</t>
  </si>
  <si>
    <t>Bankacılık ve Sigortacılık</t>
  </si>
  <si>
    <t>İlan No: 201815</t>
  </si>
  <si>
    <t>Kimya ve Kimyasal İşleme Teknolojileri</t>
  </si>
  <si>
    <t>Laboratuvar Teknolojisi</t>
  </si>
  <si>
    <t>İlan No: 201816</t>
  </si>
  <si>
    <r>
      <t xml:space="preserve">Birimi: </t>
    </r>
    <r>
      <rPr>
        <b/>
        <sz val="14"/>
        <color indexed="12"/>
        <rFont val="Times New Roman"/>
        <family val="1"/>
      </rPr>
      <t>Mesudiye Meslek Yüksekokulu</t>
    </r>
  </si>
  <si>
    <t>Bilgisayar Teknolojileri</t>
  </si>
  <si>
    <t>Bilgisayar Programcılığı</t>
  </si>
  <si>
    <t>İlan No: 201817</t>
  </si>
  <si>
    <r>
      <t xml:space="preserve">Birimi: </t>
    </r>
    <r>
      <rPr>
        <b/>
        <sz val="14"/>
        <color indexed="12"/>
        <rFont val="Times New Roman"/>
        <family val="1"/>
      </rPr>
      <t>Rektörlük</t>
    </r>
  </si>
  <si>
    <t>Uygulamalı Birim</t>
  </si>
  <si>
    <t>İlan No: 201818</t>
  </si>
  <si>
    <t>Tiyatro</t>
  </si>
  <si>
    <t>İlan No: 201819</t>
  </si>
  <si>
    <t>Muhammed Asım KANTAR</t>
  </si>
  <si>
    <t>Şafak Nur ÇOŞKUNARAS</t>
  </si>
  <si>
    <t>Serap Nur ÖZATA</t>
  </si>
  <si>
    <t>Habibe Nur ÜSTÜNDAĞ</t>
  </si>
  <si>
    <t>Gökberk BAYRAMOĞLU</t>
  </si>
  <si>
    <t>Muhammet KARALI</t>
  </si>
  <si>
    <t>Tuğba KUTLU</t>
  </si>
  <si>
    <t>Tuğba ERTUĞRUL</t>
  </si>
  <si>
    <t>Muhammed Buğra BACAK</t>
  </si>
  <si>
    <t>Sibel ÇİFTÇİOĞLU</t>
  </si>
  <si>
    <t>Süleyman ALTUNKAYA</t>
  </si>
  <si>
    <t>Muhammed Emin ARSLAN</t>
  </si>
  <si>
    <t>Sefa Bedirhan BOLAT</t>
  </si>
  <si>
    <t>Ayşenur İNANÇ</t>
  </si>
  <si>
    <t>Mehmet TEMİR</t>
  </si>
  <si>
    <t>Ezgi ASLANTÜRK</t>
  </si>
  <si>
    <t>Adem DURAN</t>
  </si>
  <si>
    <t>Nilüfer AYHAN</t>
  </si>
  <si>
    <t>Hamit ÇAVUŞ</t>
  </si>
  <si>
    <t>Gülten ÇAKMAK</t>
  </si>
  <si>
    <t>Metehan KAPLAN</t>
  </si>
  <si>
    <t>Meryem KAYTAN</t>
  </si>
  <si>
    <t>Ömer CERRAH</t>
  </si>
  <si>
    <t>Ahmet Nusret BAŞTUĞ</t>
  </si>
  <si>
    <t>Tayfun KARTAL</t>
  </si>
  <si>
    <t>Gizem BAYRAKÇI</t>
  </si>
  <si>
    <t>Elif TOLASA</t>
  </si>
  <si>
    <t>Ogün ARAT</t>
  </si>
  <si>
    <t>Buket BOZKURT</t>
  </si>
  <si>
    <t>SINAVA GİRMEDİ</t>
  </si>
  <si>
    <t>Levent AYDIN</t>
  </si>
  <si>
    <t>Yeter Ceren ÇİMEN</t>
  </si>
  <si>
    <t>Yılmaz AKGÜL</t>
  </si>
  <si>
    <t>Zübeyde ÖDEMİŞ</t>
  </si>
  <si>
    <t>Mehmet YILMAZ</t>
  </si>
  <si>
    <t>Meral BELDÜZ KOLCU</t>
  </si>
  <si>
    <t>Melahat AVŞAR</t>
  </si>
  <si>
    <t>Adnan Burak ACAR</t>
  </si>
  <si>
    <t>Nazlı KARDEŞ</t>
  </si>
  <si>
    <t>Adile BEBEK</t>
  </si>
  <si>
    <t>Melik Onur GÜZEL</t>
  </si>
  <si>
    <t>Altan ÇETİN</t>
  </si>
  <si>
    <t>Elif BAK</t>
  </si>
  <si>
    <t>Berna ŞAD</t>
  </si>
  <si>
    <t>Volkan TUNCEL</t>
  </si>
  <si>
    <t>Semih SARIİPEK</t>
  </si>
  <si>
    <t>Burçin GÖRGÜLÜ</t>
  </si>
  <si>
    <t>Yusuf KARADERE</t>
  </si>
  <si>
    <t>Emrah BOZKURT</t>
  </si>
  <si>
    <t>Hakan İRAK</t>
  </si>
  <si>
    <t>Erkin KASAP</t>
  </si>
  <si>
    <t>İnanç ARAS</t>
  </si>
  <si>
    <t>Berat Talat KARAKOÇ</t>
  </si>
  <si>
    <t>Ömür KARACA</t>
  </si>
  <si>
    <t>Derya Can KARABULUT</t>
  </si>
  <si>
    <t>Orkun ÖNGEN</t>
  </si>
  <si>
    <t>Zeynep ERDAL ÖZTOPANLAR</t>
  </si>
  <si>
    <t>Selim KARAGÖL</t>
  </si>
  <si>
    <t>Melis KAPLAN</t>
  </si>
  <si>
    <t>Osman Nuri ÖCALAN</t>
  </si>
  <si>
    <t>Mehmet Zahit AYDIN</t>
  </si>
  <si>
    <t>Hilmi Buğra GÜLÜMSER</t>
  </si>
  <si>
    <t>Yunus Emre ALTUNÇ</t>
  </si>
  <si>
    <t>Kemal YALÇIN</t>
  </si>
  <si>
    <t>Furkan Harun BAŞI</t>
  </si>
  <si>
    <t>Esra KINA</t>
  </si>
  <si>
    <t>Leyla BAYRAM</t>
  </si>
  <si>
    <t>Gökhan ERARSLAN</t>
  </si>
  <si>
    <t>Alev KART</t>
  </si>
  <si>
    <t>Hasret GÜNEŞ</t>
  </si>
  <si>
    <t>Adalet KARADAŞLI</t>
  </si>
  <si>
    <t>Mehmet Akif KARAGÖL</t>
  </si>
  <si>
    <t>Damla YANMIŞ</t>
  </si>
  <si>
    <t>Hilal KILMANOĞLU</t>
  </si>
  <si>
    <t>Gamze KOÇAR ALAŞALVAR</t>
  </si>
  <si>
    <t>İzzet TÜRKER</t>
  </si>
  <si>
    <t>Cansu TOPKAYA</t>
  </si>
  <si>
    <t>Hamza GÖKTAŞ</t>
  </si>
  <si>
    <t>Pınar ÖZTÜRK</t>
  </si>
  <si>
    <t>Zeynep Tuğba ÖZASLAN</t>
  </si>
  <si>
    <t>Olgun ÇIRAK</t>
  </si>
  <si>
    <t>Mesut GÜZEL</t>
  </si>
  <si>
    <t>Afşin AYHAN</t>
  </si>
  <si>
    <t>Uğur KURT</t>
  </si>
  <si>
    <t>Zeynep ÇETİNER</t>
  </si>
  <si>
    <t>Hande GÖKSAL</t>
  </si>
  <si>
    <t>İpek DİLER</t>
  </si>
  <si>
    <t>Fatma AYDIN</t>
  </si>
  <si>
    <t>Nursevil YUCA</t>
  </si>
  <si>
    <t>Harun ERDOĞDU</t>
  </si>
  <si>
    <t>Huriye ÇALIŞKAN</t>
  </si>
  <si>
    <t>Kamil YAVUZ</t>
  </si>
  <si>
    <t>Canan ÇETİNKAYA</t>
  </si>
  <si>
    <t>Fatih ÖZDEMİR</t>
  </si>
  <si>
    <t>Şuayp ATEŞ</t>
  </si>
  <si>
    <t>Mehmet Emre SERTKAYA</t>
  </si>
  <si>
    <t>Lokman DOĞAN</t>
  </si>
  <si>
    <t>Ayşe PAK</t>
  </si>
  <si>
    <t>Sibel ERTÜRK</t>
  </si>
  <si>
    <t>Mustafa AKCA</t>
  </si>
  <si>
    <t>Nigar ÖZBEY</t>
  </si>
  <si>
    <t>Sevdanur GENÇ</t>
  </si>
  <si>
    <t>Ufuk KUŞKUN</t>
  </si>
  <si>
    <t>Süheybe Rahime YILDIRIM</t>
  </si>
  <si>
    <t>Furkan Ramazan ÖĞE</t>
  </si>
  <si>
    <t>İlknur BAHADIR</t>
  </si>
  <si>
    <t>Muhammet MORKOÇ</t>
  </si>
  <si>
    <t>Ahmet KARAGÖZ</t>
  </si>
  <si>
    <t>Hilal İSTİF</t>
  </si>
  <si>
    <t>Ahmet KOCA</t>
  </si>
  <si>
    <t>Ece TÜRESİNLER</t>
  </si>
  <si>
    <t>Aylin GÜNEŞ</t>
  </si>
  <si>
    <t>Muhammed Furkan ALTUNTAŞ</t>
  </si>
  <si>
    <t>Ayşe Hümeyra ŞAHİN</t>
  </si>
  <si>
    <t>Mubarek ÖLMEZ</t>
  </si>
  <si>
    <t>Zahide Nur ÖZEKİN</t>
  </si>
  <si>
    <t>Şeyma ÜLGER</t>
  </si>
  <si>
    <t>Muhammed Fatih KİRENCİ</t>
  </si>
  <si>
    <t>Kadriye CÖMERT</t>
  </si>
  <si>
    <t>Büşra OĞUZ</t>
  </si>
  <si>
    <t>Esra COŞKUN</t>
  </si>
  <si>
    <t>Merve BAYOĞLU</t>
  </si>
  <si>
    <t>Mehmet Emin ATLI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</si>
</sst>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000"/>
    <numFmt numFmtId="173" formatCode="0.000"/>
    <numFmt numFmtId="174" formatCode="#,##0.000"/>
    <numFmt numFmtId="175" formatCode="0.000;[Red]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10" fillId="0" borderId="0">
      <alignment/>
      <protection/>
    </xf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173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173" fontId="3" fillId="0" borderId="13" xfId="0" applyNumberFormat="1" applyFont="1" applyBorder="1" applyAlignment="1">
      <alignment horizontal="center" vertical="center" wrapText="1"/>
    </xf>
    <xf numFmtId="173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73" fontId="3" fillId="0" borderId="20" xfId="0" applyNumberFormat="1" applyFont="1" applyBorder="1" applyAlignment="1">
      <alignment horizontal="center" vertical="center" wrapText="1"/>
    </xf>
    <xf numFmtId="173" fontId="3" fillId="0" borderId="20" xfId="0" applyNumberFormat="1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3" fontId="3" fillId="0" borderId="27" xfId="0" applyNumberFormat="1" applyFont="1" applyBorder="1" applyAlignment="1">
      <alignment horizontal="center" vertical="center" wrapText="1"/>
    </xf>
    <xf numFmtId="174" fontId="3" fillId="0" borderId="14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173" fontId="3" fillId="0" borderId="30" xfId="0" applyNumberFormat="1" applyFont="1" applyBorder="1" applyAlignment="1">
      <alignment horizontal="center" vertical="center" wrapText="1"/>
    </xf>
    <xf numFmtId="173" fontId="3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9" fillId="0" borderId="34" xfId="48" applyFont="1" applyBorder="1" applyAlignment="1">
      <alignment horizontal="center" vertical="center" wrapText="1"/>
      <protection/>
    </xf>
    <xf numFmtId="174" fontId="3" fillId="0" borderId="34" xfId="0" applyNumberFormat="1" applyFont="1" applyBorder="1" applyAlignment="1">
      <alignment horizontal="center" vertical="center" wrapText="1"/>
    </xf>
    <xf numFmtId="173" fontId="3" fillId="0" borderId="34" xfId="0" applyNumberFormat="1" applyFont="1" applyBorder="1" applyAlignment="1">
      <alignment horizontal="center" vertical="center" wrapText="1"/>
    </xf>
    <xf numFmtId="173" fontId="3" fillId="0" borderId="35" xfId="0" applyNumberFormat="1" applyFont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4" xfId="0" applyFont="1" applyBorder="1" applyAlignment="1">
      <alignment horizontal="left" vertical="center"/>
    </xf>
    <xf numFmtId="0" fontId="11" fillId="0" borderId="37" xfId="0" applyFont="1" applyBorder="1" applyAlignment="1">
      <alignment horizontal="center" vertical="center" wrapText="1"/>
    </xf>
    <xf numFmtId="173" fontId="3" fillId="0" borderId="31" xfId="0" applyNumberFormat="1" applyFont="1" applyBorder="1" applyAlignment="1">
      <alignment horizontal="center" vertical="center" wrapText="1"/>
    </xf>
    <xf numFmtId="173" fontId="3" fillId="0" borderId="38" xfId="0" applyNumberFormat="1" applyFont="1" applyBorder="1" applyAlignment="1">
      <alignment horizontal="center" vertical="center" wrapText="1"/>
    </xf>
    <xf numFmtId="173" fontId="3" fillId="0" borderId="39" xfId="0" applyNumberFormat="1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9" fillId="0" borderId="11" xfId="48" applyFont="1" applyBorder="1" applyAlignment="1">
      <alignment horizontal="center" vertical="center" wrapText="1"/>
      <protection/>
    </xf>
    <xf numFmtId="0" fontId="9" fillId="0" borderId="14" xfId="48" applyFont="1" applyBorder="1" applyAlignment="1">
      <alignment horizontal="center" vertical="center" wrapText="1"/>
      <protection/>
    </xf>
    <xf numFmtId="0" fontId="9" fillId="0" borderId="13" xfId="48" applyFont="1" applyBorder="1" applyAlignment="1">
      <alignment horizontal="center" vertical="center" wrapText="1"/>
      <protection/>
    </xf>
    <xf numFmtId="173" fontId="3" fillId="0" borderId="20" xfId="0" applyNumberFormat="1" applyFont="1" applyBorder="1" applyAlignment="1">
      <alignment horizontal="center" vertical="center" wrapText="1"/>
    </xf>
    <xf numFmtId="173" fontId="3" fillId="0" borderId="44" xfId="0" applyNumberFormat="1" applyFont="1" applyBorder="1" applyAlignment="1">
      <alignment horizontal="center" vertical="center" wrapText="1"/>
    </xf>
    <xf numFmtId="173" fontId="3" fillId="0" borderId="4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73" fontId="3" fillId="0" borderId="49" xfId="0" applyNumberFormat="1" applyFont="1" applyBorder="1" applyAlignment="1">
      <alignment horizontal="center" vertical="center" wrapText="1"/>
    </xf>
    <xf numFmtId="173" fontId="3" fillId="0" borderId="42" xfId="0" applyNumberFormat="1" applyFont="1" applyBorder="1" applyAlignment="1">
      <alignment horizontal="center" vertical="center" wrapText="1"/>
    </xf>
    <xf numFmtId="173" fontId="3" fillId="0" borderId="4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ÖĞRETİM GÖREVLİSİ ÖN DEĞERLENDİRME LİSTESİ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7"/>
  <sheetViews>
    <sheetView tabSelected="1" workbookViewId="0" topLeftCell="A222">
      <selection activeCell="R231" sqref="R231"/>
    </sheetView>
  </sheetViews>
  <sheetFormatPr defaultColWidth="9.140625" defaultRowHeight="15"/>
  <cols>
    <col min="1" max="1" width="5.00390625" style="0" customWidth="1"/>
    <col min="2" max="2" width="31.28125" style="0" bestFit="1" customWidth="1"/>
    <col min="3" max="3" width="18.57421875" style="0" customWidth="1"/>
    <col min="4" max="4" width="15.8515625" style="0" customWidth="1"/>
    <col min="5" max="5" width="8.28125" style="0" bestFit="1" customWidth="1"/>
    <col min="6" max="6" width="9.28125" style="0" bestFit="1" customWidth="1"/>
    <col min="7" max="7" width="10.7109375" style="0" customWidth="1"/>
    <col min="8" max="11" width="9.28125" style="0" bestFit="1" customWidth="1"/>
    <col min="12" max="13" width="8.421875" style="0" customWidth="1"/>
    <col min="14" max="14" width="12.28125" style="0" customWidth="1"/>
  </cols>
  <sheetData>
    <row r="1" spans="2:14" ht="13.5" customHeight="1">
      <c r="B1" s="95" t="s">
        <v>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15.75">
      <c r="B2" s="95" t="s">
        <v>10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15.75">
      <c r="B3" s="96" t="s">
        <v>11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4" ht="16.5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7.25" customHeight="1" thickBot="1">
      <c r="A5" s="57" t="s">
        <v>30</v>
      </c>
      <c r="B5" s="58"/>
      <c r="C5" s="58"/>
      <c r="D5" s="58"/>
      <c r="E5" s="58"/>
      <c r="F5" s="58"/>
      <c r="G5" s="58"/>
      <c r="H5" s="59"/>
      <c r="I5" s="60" t="s">
        <v>27</v>
      </c>
      <c r="J5" s="61"/>
      <c r="K5" s="61"/>
      <c r="L5" s="61"/>
      <c r="M5" s="61"/>
      <c r="N5" s="62"/>
    </row>
    <row r="6" spans="1:14" ht="15" customHeight="1" thickBot="1">
      <c r="A6" s="65" t="s">
        <v>31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</row>
    <row r="7" spans="1:14" ht="51" customHeight="1" thickBot="1">
      <c r="A7" s="22" t="s">
        <v>43</v>
      </c>
      <c r="B7" s="1" t="s">
        <v>0</v>
      </c>
      <c r="C7" s="1" t="s">
        <v>1</v>
      </c>
      <c r="D7" s="1" t="s">
        <v>28</v>
      </c>
      <c r="E7" s="16" t="s">
        <v>2</v>
      </c>
      <c r="F7" s="16" t="s">
        <v>20</v>
      </c>
      <c r="G7" s="16" t="s">
        <v>21</v>
      </c>
      <c r="H7" s="16" t="s">
        <v>22</v>
      </c>
      <c r="I7" s="16" t="s">
        <v>3</v>
      </c>
      <c r="J7" s="16" t="s">
        <v>4</v>
      </c>
      <c r="K7" s="16" t="s">
        <v>5</v>
      </c>
      <c r="L7" s="16" t="s">
        <v>23</v>
      </c>
      <c r="M7" s="16" t="s">
        <v>6</v>
      </c>
      <c r="N7" s="6" t="s">
        <v>7</v>
      </c>
    </row>
    <row r="8" spans="1:14" ht="15.75">
      <c r="A8" s="34">
        <v>1</v>
      </c>
      <c r="B8" s="26" t="s">
        <v>93</v>
      </c>
      <c r="C8" s="68" t="s">
        <v>32</v>
      </c>
      <c r="D8" s="68" t="s">
        <v>33</v>
      </c>
      <c r="E8" s="9">
        <v>81.3277</v>
      </c>
      <c r="F8" s="9">
        <f>E8*30%</f>
        <v>24.39831</v>
      </c>
      <c r="G8" s="9">
        <v>85</v>
      </c>
      <c r="H8" s="9">
        <f>G8*10%</f>
        <v>8.5</v>
      </c>
      <c r="I8" s="9">
        <v>94.72</v>
      </c>
      <c r="J8" s="9">
        <f>I8*30%</f>
        <v>28.416</v>
      </c>
      <c r="K8" s="9">
        <v>70</v>
      </c>
      <c r="L8" s="9">
        <f aca="true" t="shared" si="0" ref="L8:L14">K8*30%</f>
        <v>21</v>
      </c>
      <c r="M8" s="9">
        <f aca="true" t="shared" si="1" ref="M8:M14">F8+H8+J8+L8</f>
        <v>82.31430999999999</v>
      </c>
      <c r="N8" s="17" t="s">
        <v>24</v>
      </c>
    </row>
    <row r="9" spans="1:14" ht="15.75">
      <c r="A9" s="24">
        <v>2</v>
      </c>
      <c r="B9" s="27" t="s">
        <v>94</v>
      </c>
      <c r="C9" s="69"/>
      <c r="D9" s="69"/>
      <c r="E9" s="13">
        <v>78.7116</v>
      </c>
      <c r="F9" s="13">
        <f aca="true" t="shared" si="2" ref="F9:F17">E9*30%</f>
        <v>23.61348</v>
      </c>
      <c r="G9" s="13">
        <v>91.25</v>
      </c>
      <c r="H9" s="13">
        <f aca="true" t="shared" si="3" ref="H9:H17">G9*10%</f>
        <v>9.125</v>
      </c>
      <c r="I9" s="13">
        <v>92.53</v>
      </c>
      <c r="J9" s="13">
        <f aca="true" t="shared" si="4" ref="J9:J17">I9*30%</f>
        <v>27.759</v>
      </c>
      <c r="K9" s="13">
        <v>61</v>
      </c>
      <c r="L9" s="13">
        <f t="shared" si="0"/>
        <v>18.3</v>
      </c>
      <c r="M9" s="13">
        <f t="shared" si="1"/>
        <v>78.79748</v>
      </c>
      <c r="N9" s="18" t="s">
        <v>29</v>
      </c>
    </row>
    <row r="10" spans="1:14" ht="15.75">
      <c r="A10" s="24">
        <v>3</v>
      </c>
      <c r="B10" s="27" t="s">
        <v>95</v>
      </c>
      <c r="C10" s="69"/>
      <c r="D10" s="69"/>
      <c r="E10" s="13">
        <v>79.3986</v>
      </c>
      <c r="F10" s="13">
        <f t="shared" si="2"/>
        <v>23.81958</v>
      </c>
      <c r="G10" s="13">
        <v>72.5</v>
      </c>
      <c r="H10" s="13">
        <f t="shared" si="3"/>
        <v>7.25</v>
      </c>
      <c r="I10" s="13">
        <v>94.86</v>
      </c>
      <c r="J10" s="13">
        <f t="shared" si="4"/>
        <v>28.458</v>
      </c>
      <c r="K10" s="13">
        <v>30</v>
      </c>
      <c r="L10" s="13">
        <f t="shared" si="0"/>
        <v>9</v>
      </c>
      <c r="M10" s="13">
        <f t="shared" si="1"/>
        <v>68.52758</v>
      </c>
      <c r="N10" s="18" t="s">
        <v>26</v>
      </c>
    </row>
    <row r="11" spans="1:14" ht="15.75">
      <c r="A11" s="24">
        <v>4</v>
      </c>
      <c r="B11" s="27" t="s">
        <v>96</v>
      </c>
      <c r="C11" s="69"/>
      <c r="D11" s="69"/>
      <c r="E11" s="13">
        <v>77.966</v>
      </c>
      <c r="F11" s="13">
        <f t="shared" si="2"/>
        <v>23.389799999999997</v>
      </c>
      <c r="G11" s="13">
        <v>63.75</v>
      </c>
      <c r="H11" s="13">
        <f t="shared" si="3"/>
        <v>6.375</v>
      </c>
      <c r="I11" s="13">
        <v>75.8</v>
      </c>
      <c r="J11" s="13">
        <f t="shared" si="4"/>
        <v>22.74</v>
      </c>
      <c r="K11" s="13">
        <v>49</v>
      </c>
      <c r="L11" s="13">
        <f t="shared" si="0"/>
        <v>14.7</v>
      </c>
      <c r="M11" s="13">
        <f t="shared" si="1"/>
        <v>67.20479999999999</v>
      </c>
      <c r="N11" s="18" t="s">
        <v>26</v>
      </c>
    </row>
    <row r="12" spans="1:14" ht="15.75">
      <c r="A12" s="24">
        <v>5</v>
      </c>
      <c r="B12" s="27" t="s">
        <v>97</v>
      </c>
      <c r="C12" s="69"/>
      <c r="D12" s="69"/>
      <c r="E12" s="13">
        <v>85.34314</v>
      </c>
      <c r="F12" s="13">
        <f t="shared" si="2"/>
        <v>25.602942000000002</v>
      </c>
      <c r="G12" s="13">
        <v>90</v>
      </c>
      <c r="H12" s="13">
        <f t="shared" si="3"/>
        <v>9</v>
      </c>
      <c r="I12" s="13">
        <v>74.56</v>
      </c>
      <c r="J12" s="13">
        <f t="shared" si="4"/>
        <v>22.368</v>
      </c>
      <c r="K12" s="13">
        <v>32</v>
      </c>
      <c r="L12" s="13">
        <f t="shared" si="0"/>
        <v>9.6</v>
      </c>
      <c r="M12" s="13">
        <f t="shared" si="1"/>
        <v>66.57094199999999</v>
      </c>
      <c r="N12" s="18" t="s">
        <v>26</v>
      </c>
    </row>
    <row r="13" spans="1:14" ht="15.75" customHeight="1">
      <c r="A13" s="24">
        <v>6</v>
      </c>
      <c r="B13" s="27" t="s">
        <v>98</v>
      </c>
      <c r="C13" s="69"/>
      <c r="D13" s="69"/>
      <c r="E13" s="13">
        <v>81.053</v>
      </c>
      <c r="F13" s="13">
        <f t="shared" si="2"/>
        <v>24.3159</v>
      </c>
      <c r="G13" s="13">
        <v>85</v>
      </c>
      <c r="H13" s="13">
        <f t="shared" si="3"/>
        <v>8.5</v>
      </c>
      <c r="I13" s="13">
        <v>94</v>
      </c>
      <c r="J13" s="13">
        <f t="shared" si="4"/>
        <v>28.2</v>
      </c>
      <c r="K13" s="19">
        <v>0</v>
      </c>
      <c r="L13" s="13">
        <f t="shared" si="0"/>
        <v>0</v>
      </c>
      <c r="M13" s="13">
        <f t="shared" si="1"/>
        <v>61.0159</v>
      </c>
      <c r="N13" s="18" t="s">
        <v>26</v>
      </c>
    </row>
    <row r="14" spans="1:14" ht="15.75" customHeight="1">
      <c r="A14" s="24">
        <v>7</v>
      </c>
      <c r="B14" s="27" t="s">
        <v>99</v>
      </c>
      <c r="C14" s="69"/>
      <c r="D14" s="69"/>
      <c r="E14" s="13">
        <v>74.9441</v>
      </c>
      <c r="F14" s="13">
        <f t="shared" si="2"/>
        <v>22.483230000000002</v>
      </c>
      <c r="G14" s="13">
        <v>51.25</v>
      </c>
      <c r="H14" s="13">
        <f t="shared" si="3"/>
        <v>5.125</v>
      </c>
      <c r="I14" s="13">
        <v>79.1</v>
      </c>
      <c r="J14" s="13">
        <f t="shared" si="4"/>
        <v>23.729999999999997</v>
      </c>
      <c r="K14" s="19">
        <v>20</v>
      </c>
      <c r="L14" s="13">
        <f t="shared" si="0"/>
        <v>6</v>
      </c>
      <c r="M14" s="13">
        <f t="shared" si="1"/>
        <v>57.338229999999996</v>
      </c>
      <c r="N14" s="18" t="s">
        <v>26</v>
      </c>
    </row>
    <row r="15" spans="1:14" ht="15.75" customHeight="1">
      <c r="A15" s="24">
        <v>8</v>
      </c>
      <c r="B15" s="27" t="s">
        <v>101</v>
      </c>
      <c r="C15" s="69"/>
      <c r="D15" s="69"/>
      <c r="E15" s="13">
        <v>76.7681</v>
      </c>
      <c r="F15" s="13">
        <f>E15*30%</f>
        <v>23.03043</v>
      </c>
      <c r="G15" s="13">
        <v>83.75</v>
      </c>
      <c r="H15" s="13">
        <f>G15*10%</f>
        <v>8.375</v>
      </c>
      <c r="I15" s="13">
        <v>70.13</v>
      </c>
      <c r="J15" s="13">
        <f>I15*30%</f>
        <v>21.038999999999998</v>
      </c>
      <c r="K15" s="19">
        <v>11</v>
      </c>
      <c r="L15" s="13">
        <f>K15*30%</f>
        <v>3.3</v>
      </c>
      <c r="M15" s="13">
        <f>F15+H15+J15+L15</f>
        <v>55.744429999999994</v>
      </c>
      <c r="N15" s="18" t="s">
        <v>26</v>
      </c>
    </row>
    <row r="16" spans="1:14" ht="16.5" customHeight="1">
      <c r="A16" s="24">
        <v>9</v>
      </c>
      <c r="B16" s="27" t="s">
        <v>102</v>
      </c>
      <c r="C16" s="69"/>
      <c r="D16" s="69"/>
      <c r="E16" s="13">
        <v>71.9297</v>
      </c>
      <c r="F16" s="13">
        <f>E16*30%</f>
        <v>21.578909999999997</v>
      </c>
      <c r="G16" s="13">
        <v>65</v>
      </c>
      <c r="H16" s="13">
        <f>G16*10%</f>
        <v>6.5</v>
      </c>
      <c r="I16" s="13">
        <v>78.4</v>
      </c>
      <c r="J16" s="13">
        <f>I16*30%</f>
        <v>23.52</v>
      </c>
      <c r="K16" s="19">
        <v>2</v>
      </c>
      <c r="L16" s="13">
        <f>K16*30%</f>
        <v>0.6</v>
      </c>
      <c r="M16" s="13">
        <f>F16+H16+J16+L16</f>
        <v>52.19891</v>
      </c>
      <c r="N16" s="18" t="s">
        <v>26</v>
      </c>
    </row>
    <row r="17" spans="1:14" ht="15.75" customHeight="1" thickBot="1">
      <c r="A17" s="35">
        <v>10</v>
      </c>
      <c r="B17" s="36" t="s">
        <v>100</v>
      </c>
      <c r="C17" s="70"/>
      <c r="D17" s="70"/>
      <c r="E17" s="37">
        <v>72.0436</v>
      </c>
      <c r="F17" s="37">
        <f t="shared" si="2"/>
        <v>21.61308</v>
      </c>
      <c r="G17" s="37">
        <v>85</v>
      </c>
      <c r="H17" s="37">
        <f t="shared" si="3"/>
        <v>8.5</v>
      </c>
      <c r="I17" s="37">
        <v>86.23</v>
      </c>
      <c r="J17" s="37">
        <f t="shared" si="4"/>
        <v>25.869</v>
      </c>
      <c r="K17" s="84" t="s">
        <v>122</v>
      </c>
      <c r="L17" s="85"/>
      <c r="M17" s="85"/>
      <c r="N17" s="86"/>
    </row>
    <row r="18" spans="2:14" ht="30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ht="30" customHeight="1" thickBo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7.25" customHeight="1" thickBot="1">
      <c r="A20" s="57" t="s">
        <v>30</v>
      </c>
      <c r="B20" s="58"/>
      <c r="C20" s="58"/>
      <c r="D20" s="58"/>
      <c r="E20" s="58"/>
      <c r="F20" s="58"/>
      <c r="G20" s="58"/>
      <c r="H20" s="59"/>
      <c r="I20" s="60" t="s">
        <v>27</v>
      </c>
      <c r="J20" s="61"/>
      <c r="K20" s="61"/>
      <c r="L20" s="61"/>
      <c r="M20" s="61"/>
      <c r="N20" s="62"/>
    </row>
    <row r="21" spans="1:14" ht="15" customHeight="1" thickBot="1">
      <c r="A21" s="65" t="s">
        <v>34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</row>
    <row r="22" spans="1:14" ht="51" customHeight="1" thickBot="1">
      <c r="A22" s="22" t="s">
        <v>43</v>
      </c>
      <c r="B22" s="1" t="s">
        <v>0</v>
      </c>
      <c r="C22" s="1" t="s">
        <v>1</v>
      </c>
      <c r="D22" s="1" t="s">
        <v>28</v>
      </c>
      <c r="E22" s="16" t="s">
        <v>2</v>
      </c>
      <c r="F22" s="16" t="s">
        <v>20</v>
      </c>
      <c r="G22" s="16" t="s">
        <v>21</v>
      </c>
      <c r="H22" s="16" t="s">
        <v>22</v>
      </c>
      <c r="I22" s="16" t="s">
        <v>3</v>
      </c>
      <c r="J22" s="16" t="s">
        <v>4</v>
      </c>
      <c r="K22" s="16" t="s">
        <v>5</v>
      </c>
      <c r="L22" s="16" t="s">
        <v>23</v>
      </c>
      <c r="M22" s="16" t="s">
        <v>6</v>
      </c>
      <c r="N22" s="6" t="s">
        <v>7</v>
      </c>
    </row>
    <row r="23" spans="1:14" ht="15.75">
      <c r="A23" s="34">
        <v>1</v>
      </c>
      <c r="B23" s="26" t="s">
        <v>103</v>
      </c>
      <c r="C23" s="68" t="s">
        <v>35</v>
      </c>
      <c r="D23" s="68" t="s">
        <v>36</v>
      </c>
      <c r="E23" s="9">
        <v>76.56263</v>
      </c>
      <c r="F23" s="9">
        <f>E23*30%</f>
        <v>22.968788999999997</v>
      </c>
      <c r="G23" s="9">
        <v>81.25</v>
      </c>
      <c r="H23" s="9">
        <f>G23*10%</f>
        <v>8.125</v>
      </c>
      <c r="I23" s="9">
        <v>85.5</v>
      </c>
      <c r="J23" s="9">
        <f>I23*30%</f>
        <v>25.65</v>
      </c>
      <c r="K23" s="9">
        <v>63</v>
      </c>
      <c r="L23" s="9">
        <f aca="true" t="shared" si="5" ref="L23:L29">K23*30%</f>
        <v>18.9</v>
      </c>
      <c r="M23" s="9">
        <f aca="true" t="shared" si="6" ref="M23:M29">F23+H23+J23+L23</f>
        <v>75.643789</v>
      </c>
      <c r="N23" s="17" t="s">
        <v>24</v>
      </c>
    </row>
    <row r="24" spans="1:14" ht="15.75">
      <c r="A24" s="24">
        <v>2</v>
      </c>
      <c r="B24" s="27" t="s">
        <v>104</v>
      </c>
      <c r="C24" s="69"/>
      <c r="D24" s="69"/>
      <c r="E24" s="13">
        <v>80.3885</v>
      </c>
      <c r="F24" s="13">
        <f aca="true" t="shared" si="7" ref="F24:F31">E24*30%</f>
        <v>24.116549999999997</v>
      </c>
      <c r="G24" s="13">
        <v>75</v>
      </c>
      <c r="H24" s="13">
        <f aca="true" t="shared" si="8" ref="H24:H31">G24*10%</f>
        <v>7.5</v>
      </c>
      <c r="I24" s="13">
        <v>75.03</v>
      </c>
      <c r="J24" s="13">
        <f aca="true" t="shared" si="9" ref="J24:J31">I24*30%</f>
        <v>22.509</v>
      </c>
      <c r="K24" s="13">
        <v>43</v>
      </c>
      <c r="L24" s="13">
        <f t="shared" si="5"/>
        <v>12.9</v>
      </c>
      <c r="M24" s="13">
        <f t="shared" si="6"/>
        <v>67.02555</v>
      </c>
      <c r="N24" s="18" t="s">
        <v>29</v>
      </c>
    </row>
    <row r="25" spans="1:14" ht="15.75">
      <c r="A25" s="24">
        <v>3</v>
      </c>
      <c r="B25" s="27" t="s">
        <v>105</v>
      </c>
      <c r="C25" s="69"/>
      <c r="D25" s="69"/>
      <c r="E25" s="13">
        <v>80.57416</v>
      </c>
      <c r="F25" s="13">
        <f t="shared" si="7"/>
        <v>24.172248</v>
      </c>
      <c r="G25" s="13">
        <v>65</v>
      </c>
      <c r="H25" s="13">
        <f t="shared" si="8"/>
        <v>6.5</v>
      </c>
      <c r="I25" s="13">
        <v>68.26</v>
      </c>
      <c r="J25" s="13">
        <f t="shared" si="9"/>
        <v>20.478</v>
      </c>
      <c r="K25" s="13">
        <v>45</v>
      </c>
      <c r="L25" s="13">
        <f t="shared" si="5"/>
        <v>13.5</v>
      </c>
      <c r="M25" s="13">
        <f t="shared" si="6"/>
        <v>64.650248</v>
      </c>
      <c r="N25" s="18" t="s">
        <v>26</v>
      </c>
    </row>
    <row r="26" spans="1:14" ht="15.75">
      <c r="A26" s="24">
        <v>4</v>
      </c>
      <c r="B26" s="27" t="s">
        <v>106</v>
      </c>
      <c r="C26" s="69"/>
      <c r="D26" s="69"/>
      <c r="E26" s="13">
        <v>79.29106</v>
      </c>
      <c r="F26" s="13">
        <f t="shared" si="7"/>
        <v>23.787318</v>
      </c>
      <c r="G26" s="13">
        <v>56.25</v>
      </c>
      <c r="H26" s="13">
        <f t="shared" si="8"/>
        <v>5.625</v>
      </c>
      <c r="I26" s="13">
        <v>73.16</v>
      </c>
      <c r="J26" s="13">
        <f t="shared" si="9"/>
        <v>21.947999999999997</v>
      </c>
      <c r="K26" s="13">
        <v>33</v>
      </c>
      <c r="L26" s="13">
        <f t="shared" si="5"/>
        <v>9.9</v>
      </c>
      <c r="M26" s="13">
        <f t="shared" si="6"/>
        <v>61.26031799999999</v>
      </c>
      <c r="N26" s="18" t="s">
        <v>26</v>
      </c>
    </row>
    <row r="27" spans="1:14" ht="15.75">
      <c r="A27" s="24">
        <v>5</v>
      </c>
      <c r="B27" s="27" t="s">
        <v>107</v>
      </c>
      <c r="C27" s="69"/>
      <c r="D27" s="69"/>
      <c r="E27" s="13">
        <v>83.79009</v>
      </c>
      <c r="F27" s="13">
        <f t="shared" si="7"/>
        <v>25.137027</v>
      </c>
      <c r="G27" s="13">
        <v>76.25</v>
      </c>
      <c r="H27" s="13">
        <f t="shared" si="8"/>
        <v>7.625</v>
      </c>
      <c r="I27" s="13">
        <v>70.83</v>
      </c>
      <c r="J27" s="13">
        <f t="shared" si="9"/>
        <v>21.249</v>
      </c>
      <c r="K27" s="13">
        <v>23</v>
      </c>
      <c r="L27" s="13">
        <f t="shared" si="5"/>
        <v>6.8999999999999995</v>
      </c>
      <c r="M27" s="13">
        <f t="shared" si="6"/>
        <v>60.911027</v>
      </c>
      <c r="N27" s="18" t="s">
        <v>26</v>
      </c>
    </row>
    <row r="28" spans="1:14" ht="15.75" customHeight="1">
      <c r="A28" s="24">
        <v>6</v>
      </c>
      <c r="B28" s="27" t="s">
        <v>108</v>
      </c>
      <c r="C28" s="69"/>
      <c r="D28" s="69"/>
      <c r="E28" s="13">
        <v>82.20207</v>
      </c>
      <c r="F28" s="13">
        <f t="shared" si="7"/>
        <v>24.660621000000003</v>
      </c>
      <c r="G28" s="13">
        <v>76.25</v>
      </c>
      <c r="H28" s="13">
        <f t="shared" si="8"/>
        <v>7.625</v>
      </c>
      <c r="I28" s="13">
        <v>66.16</v>
      </c>
      <c r="J28" s="13">
        <f t="shared" si="9"/>
        <v>19.848</v>
      </c>
      <c r="K28" s="20">
        <v>28</v>
      </c>
      <c r="L28" s="13">
        <f t="shared" si="5"/>
        <v>8.4</v>
      </c>
      <c r="M28" s="13">
        <f t="shared" si="6"/>
        <v>60.533621000000004</v>
      </c>
      <c r="N28" s="18" t="s">
        <v>26</v>
      </c>
    </row>
    <row r="29" spans="1:14" ht="15.75" customHeight="1">
      <c r="A29" s="24">
        <v>7</v>
      </c>
      <c r="B29" s="27" t="s">
        <v>109</v>
      </c>
      <c r="C29" s="69"/>
      <c r="D29" s="69"/>
      <c r="E29" s="13">
        <v>76.03181</v>
      </c>
      <c r="F29" s="13">
        <f t="shared" si="7"/>
        <v>22.809542999999998</v>
      </c>
      <c r="G29" s="13">
        <v>62.5</v>
      </c>
      <c r="H29" s="13">
        <f t="shared" si="8"/>
        <v>6.25</v>
      </c>
      <c r="I29" s="13">
        <v>69.66</v>
      </c>
      <c r="J29" s="13">
        <f t="shared" si="9"/>
        <v>20.898</v>
      </c>
      <c r="K29" s="20">
        <v>23</v>
      </c>
      <c r="L29" s="13">
        <f t="shared" si="5"/>
        <v>6.8999999999999995</v>
      </c>
      <c r="M29" s="13">
        <f t="shared" si="6"/>
        <v>56.857543</v>
      </c>
      <c r="N29" s="18" t="s">
        <v>26</v>
      </c>
    </row>
    <row r="30" spans="1:14" ht="15.75" customHeight="1">
      <c r="A30" s="24">
        <v>8</v>
      </c>
      <c r="B30" s="27" t="s">
        <v>110</v>
      </c>
      <c r="C30" s="69"/>
      <c r="D30" s="69"/>
      <c r="E30" s="13">
        <v>75.9854</v>
      </c>
      <c r="F30" s="13">
        <f t="shared" si="7"/>
        <v>22.79562</v>
      </c>
      <c r="G30" s="13">
        <v>80</v>
      </c>
      <c r="H30" s="13">
        <f t="shared" si="8"/>
        <v>8</v>
      </c>
      <c r="I30" s="13">
        <v>64.3</v>
      </c>
      <c r="J30" s="13">
        <f t="shared" si="9"/>
        <v>19.29</v>
      </c>
      <c r="K30" s="71" t="s">
        <v>122</v>
      </c>
      <c r="L30" s="72"/>
      <c r="M30" s="72"/>
      <c r="N30" s="73"/>
    </row>
    <row r="31" spans="1:14" ht="15.75" customHeight="1" thickBot="1">
      <c r="A31" s="25">
        <v>9</v>
      </c>
      <c r="B31" s="28" t="s">
        <v>111</v>
      </c>
      <c r="C31" s="70"/>
      <c r="D31" s="70"/>
      <c r="E31" s="12">
        <v>77.3756</v>
      </c>
      <c r="F31" s="12">
        <f t="shared" si="7"/>
        <v>23.212680000000002</v>
      </c>
      <c r="G31" s="12">
        <v>67.5</v>
      </c>
      <c r="H31" s="12">
        <f t="shared" si="8"/>
        <v>6.75</v>
      </c>
      <c r="I31" s="12">
        <v>60.8</v>
      </c>
      <c r="J31" s="12">
        <f t="shared" si="9"/>
        <v>18.24</v>
      </c>
      <c r="K31" s="54" t="s">
        <v>122</v>
      </c>
      <c r="L31" s="55"/>
      <c r="M31" s="55"/>
      <c r="N31" s="56"/>
    </row>
    <row r="32" spans="2:14" ht="44.2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 ht="30.75" customHeight="1" thickBo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7.25" customHeight="1" thickBot="1">
      <c r="A34" s="57" t="s">
        <v>30</v>
      </c>
      <c r="B34" s="58"/>
      <c r="C34" s="58"/>
      <c r="D34" s="58"/>
      <c r="E34" s="58"/>
      <c r="F34" s="58"/>
      <c r="G34" s="58"/>
      <c r="H34" s="59"/>
      <c r="I34" s="60" t="s">
        <v>27</v>
      </c>
      <c r="J34" s="61"/>
      <c r="K34" s="61"/>
      <c r="L34" s="61"/>
      <c r="M34" s="61"/>
      <c r="N34" s="62"/>
    </row>
    <row r="35" spans="1:14" ht="15" customHeight="1" thickBot="1">
      <c r="A35" s="65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</row>
    <row r="36" spans="1:14" ht="51" customHeight="1" thickBot="1">
      <c r="A36" s="22" t="s">
        <v>43</v>
      </c>
      <c r="B36" s="1" t="s">
        <v>0</v>
      </c>
      <c r="C36" s="1" t="s">
        <v>1</v>
      </c>
      <c r="D36" s="1" t="s">
        <v>28</v>
      </c>
      <c r="E36" s="16" t="s">
        <v>2</v>
      </c>
      <c r="F36" s="16" t="s">
        <v>20</v>
      </c>
      <c r="G36" s="16" t="s">
        <v>21</v>
      </c>
      <c r="H36" s="16" t="s">
        <v>22</v>
      </c>
      <c r="I36" s="16" t="s">
        <v>3</v>
      </c>
      <c r="J36" s="16" t="s">
        <v>4</v>
      </c>
      <c r="K36" s="16" t="s">
        <v>5</v>
      </c>
      <c r="L36" s="16" t="s">
        <v>23</v>
      </c>
      <c r="M36" s="16" t="s">
        <v>6</v>
      </c>
      <c r="N36" s="6" t="s">
        <v>7</v>
      </c>
    </row>
    <row r="37" spans="1:14" ht="15.75">
      <c r="A37" s="23">
        <v>1</v>
      </c>
      <c r="B37" s="26" t="s">
        <v>112</v>
      </c>
      <c r="C37" s="68" t="s">
        <v>38</v>
      </c>
      <c r="D37" s="68" t="s">
        <v>39</v>
      </c>
      <c r="E37" s="9">
        <v>79.96317</v>
      </c>
      <c r="F37" s="9">
        <f>E37*30%</f>
        <v>23.988951</v>
      </c>
      <c r="G37" s="9">
        <v>86.25</v>
      </c>
      <c r="H37" s="9">
        <f>G37*10%</f>
        <v>8.625</v>
      </c>
      <c r="I37" s="9">
        <v>82.8</v>
      </c>
      <c r="J37" s="9">
        <f>I37*30%</f>
        <v>24.84</v>
      </c>
      <c r="K37" s="9">
        <v>60</v>
      </c>
      <c r="L37" s="9">
        <f aca="true" t="shared" si="10" ref="L37:L46">K37*30%</f>
        <v>18</v>
      </c>
      <c r="M37" s="9">
        <f aca="true" t="shared" si="11" ref="M37:M46">F37+H37+J37+L37</f>
        <v>75.453951</v>
      </c>
      <c r="N37" s="17" t="s">
        <v>24</v>
      </c>
    </row>
    <row r="38" spans="1:14" ht="15.75">
      <c r="A38" s="24">
        <v>2</v>
      </c>
      <c r="B38" s="27" t="s">
        <v>113</v>
      </c>
      <c r="C38" s="69"/>
      <c r="D38" s="69"/>
      <c r="E38" s="13">
        <v>84.11657</v>
      </c>
      <c r="F38" s="13">
        <f aca="true" t="shared" si="12" ref="F38:F46">E38*30%</f>
        <v>25.234970999999998</v>
      </c>
      <c r="G38" s="13">
        <v>90</v>
      </c>
      <c r="H38" s="13">
        <f aca="true" t="shared" si="13" ref="H38:H46">G38*10%</f>
        <v>9</v>
      </c>
      <c r="I38" s="13">
        <v>86.7</v>
      </c>
      <c r="J38" s="13">
        <f aca="true" t="shared" si="14" ref="J38:J46">I38*30%</f>
        <v>26.01</v>
      </c>
      <c r="K38" s="13">
        <v>45</v>
      </c>
      <c r="L38" s="13">
        <f t="shared" si="10"/>
        <v>13.5</v>
      </c>
      <c r="M38" s="13">
        <f t="shared" si="11"/>
        <v>73.744971</v>
      </c>
      <c r="N38" s="18" t="s">
        <v>29</v>
      </c>
    </row>
    <row r="39" spans="1:14" ht="15.75">
      <c r="A39" s="24">
        <v>3</v>
      </c>
      <c r="B39" s="27" t="s">
        <v>114</v>
      </c>
      <c r="C39" s="69"/>
      <c r="D39" s="69"/>
      <c r="E39" s="13">
        <v>76.48025</v>
      </c>
      <c r="F39" s="13">
        <f t="shared" si="12"/>
        <v>22.944074999999998</v>
      </c>
      <c r="G39" s="13">
        <v>93.75</v>
      </c>
      <c r="H39" s="13">
        <f t="shared" si="13"/>
        <v>9.375</v>
      </c>
      <c r="I39" s="13">
        <v>83.4</v>
      </c>
      <c r="J39" s="13">
        <f t="shared" si="14"/>
        <v>25.02</v>
      </c>
      <c r="K39" s="13">
        <v>28</v>
      </c>
      <c r="L39" s="13">
        <f t="shared" si="10"/>
        <v>8.4</v>
      </c>
      <c r="M39" s="13">
        <f t="shared" si="11"/>
        <v>65.739075</v>
      </c>
      <c r="N39" s="18" t="s">
        <v>26</v>
      </c>
    </row>
    <row r="40" spans="1:14" ht="15.75">
      <c r="A40" s="24">
        <v>4</v>
      </c>
      <c r="B40" s="27" t="s">
        <v>115</v>
      </c>
      <c r="C40" s="69"/>
      <c r="D40" s="69"/>
      <c r="E40" s="13">
        <v>74.4761</v>
      </c>
      <c r="F40" s="13">
        <f t="shared" si="12"/>
        <v>22.34283</v>
      </c>
      <c r="G40" s="13">
        <v>85</v>
      </c>
      <c r="H40" s="13">
        <f t="shared" si="13"/>
        <v>8.5</v>
      </c>
      <c r="I40" s="13">
        <v>72.93</v>
      </c>
      <c r="J40" s="13">
        <f t="shared" si="14"/>
        <v>21.879</v>
      </c>
      <c r="K40" s="13">
        <v>43</v>
      </c>
      <c r="L40" s="13">
        <f t="shared" si="10"/>
        <v>12.9</v>
      </c>
      <c r="M40" s="13">
        <f t="shared" si="11"/>
        <v>65.62183</v>
      </c>
      <c r="N40" s="18" t="s">
        <v>26</v>
      </c>
    </row>
    <row r="41" spans="1:14" ht="15.75">
      <c r="A41" s="24">
        <v>5</v>
      </c>
      <c r="B41" s="27" t="s">
        <v>116</v>
      </c>
      <c r="C41" s="69"/>
      <c r="D41" s="69"/>
      <c r="E41" s="13">
        <v>80.44337</v>
      </c>
      <c r="F41" s="13">
        <f t="shared" si="12"/>
        <v>24.133011</v>
      </c>
      <c r="G41" s="13">
        <v>83.75</v>
      </c>
      <c r="H41" s="13">
        <f t="shared" si="13"/>
        <v>8.375</v>
      </c>
      <c r="I41" s="13">
        <v>80.03</v>
      </c>
      <c r="J41" s="13">
        <f t="shared" si="14"/>
        <v>24.009</v>
      </c>
      <c r="K41" s="13">
        <v>25</v>
      </c>
      <c r="L41" s="13">
        <f t="shared" si="10"/>
        <v>7.5</v>
      </c>
      <c r="M41" s="13">
        <f t="shared" si="11"/>
        <v>64.017011</v>
      </c>
      <c r="N41" s="18" t="s">
        <v>26</v>
      </c>
    </row>
    <row r="42" spans="1:14" ht="15.75" customHeight="1">
      <c r="A42" s="24">
        <v>6</v>
      </c>
      <c r="B42" s="27" t="s">
        <v>117</v>
      </c>
      <c r="C42" s="69"/>
      <c r="D42" s="69"/>
      <c r="E42" s="13">
        <v>73.25859</v>
      </c>
      <c r="F42" s="13">
        <f t="shared" si="12"/>
        <v>21.977577</v>
      </c>
      <c r="G42" s="13">
        <v>93.75</v>
      </c>
      <c r="H42" s="13">
        <f t="shared" si="13"/>
        <v>9.375</v>
      </c>
      <c r="I42" s="13">
        <v>66.16</v>
      </c>
      <c r="J42" s="13">
        <f t="shared" si="14"/>
        <v>19.848</v>
      </c>
      <c r="K42" s="19">
        <v>38</v>
      </c>
      <c r="L42" s="13">
        <f t="shared" si="10"/>
        <v>11.4</v>
      </c>
      <c r="M42" s="13">
        <f t="shared" si="11"/>
        <v>62.600576999999994</v>
      </c>
      <c r="N42" s="18" t="s">
        <v>26</v>
      </c>
    </row>
    <row r="43" spans="1:14" ht="15.75" customHeight="1">
      <c r="A43" s="24">
        <v>7</v>
      </c>
      <c r="B43" s="27" t="s">
        <v>118</v>
      </c>
      <c r="C43" s="69"/>
      <c r="D43" s="69"/>
      <c r="E43" s="13">
        <v>79.49874</v>
      </c>
      <c r="F43" s="13">
        <f t="shared" si="12"/>
        <v>23.849622</v>
      </c>
      <c r="G43" s="13">
        <v>82.5</v>
      </c>
      <c r="H43" s="13">
        <f t="shared" si="13"/>
        <v>8.25</v>
      </c>
      <c r="I43" s="13">
        <v>73.6</v>
      </c>
      <c r="J43" s="13">
        <f t="shared" si="14"/>
        <v>22.08</v>
      </c>
      <c r="K43" s="19">
        <v>28</v>
      </c>
      <c r="L43" s="13">
        <f t="shared" si="10"/>
        <v>8.4</v>
      </c>
      <c r="M43" s="13">
        <f t="shared" si="11"/>
        <v>62.57962199999999</v>
      </c>
      <c r="N43" s="18" t="s">
        <v>26</v>
      </c>
    </row>
    <row r="44" spans="1:14" ht="15.75" customHeight="1">
      <c r="A44" s="24">
        <v>8</v>
      </c>
      <c r="B44" s="27" t="s">
        <v>119</v>
      </c>
      <c r="C44" s="69"/>
      <c r="D44" s="69"/>
      <c r="E44" s="13">
        <v>76.24818</v>
      </c>
      <c r="F44" s="13">
        <f t="shared" si="12"/>
        <v>22.874454</v>
      </c>
      <c r="G44" s="13">
        <v>85</v>
      </c>
      <c r="H44" s="13">
        <f t="shared" si="13"/>
        <v>8.5</v>
      </c>
      <c r="I44" s="13">
        <v>75.73</v>
      </c>
      <c r="J44" s="13">
        <f t="shared" si="14"/>
        <v>22.719</v>
      </c>
      <c r="K44" s="19">
        <v>22</v>
      </c>
      <c r="L44" s="13">
        <f t="shared" si="10"/>
        <v>6.6</v>
      </c>
      <c r="M44" s="13">
        <f t="shared" si="11"/>
        <v>60.693454</v>
      </c>
      <c r="N44" s="18" t="s">
        <v>26</v>
      </c>
    </row>
    <row r="45" spans="1:14" ht="15.75" customHeight="1">
      <c r="A45" s="24">
        <v>9</v>
      </c>
      <c r="B45" s="27" t="s">
        <v>120</v>
      </c>
      <c r="C45" s="69"/>
      <c r="D45" s="69"/>
      <c r="E45" s="13">
        <v>79.0813</v>
      </c>
      <c r="F45" s="13">
        <f t="shared" si="12"/>
        <v>23.72439</v>
      </c>
      <c r="G45" s="13">
        <v>77.5</v>
      </c>
      <c r="H45" s="13">
        <f t="shared" si="13"/>
        <v>7.75</v>
      </c>
      <c r="I45" s="13">
        <v>78.76</v>
      </c>
      <c r="J45" s="13">
        <f t="shared" si="14"/>
        <v>23.628</v>
      </c>
      <c r="K45" s="19">
        <v>7</v>
      </c>
      <c r="L45" s="13">
        <f t="shared" si="10"/>
        <v>2.1</v>
      </c>
      <c r="M45" s="13">
        <f t="shared" si="11"/>
        <v>57.20239</v>
      </c>
      <c r="N45" s="18" t="s">
        <v>26</v>
      </c>
    </row>
    <row r="46" spans="1:14" ht="16.5" customHeight="1" thickBot="1">
      <c r="A46" s="25">
        <v>10</v>
      </c>
      <c r="B46" s="28" t="s">
        <v>121</v>
      </c>
      <c r="C46" s="70"/>
      <c r="D46" s="70"/>
      <c r="E46" s="12">
        <v>73.78806</v>
      </c>
      <c r="F46" s="12">
        <f t="shared" si="12"/>
        <v>22.136418</v>
      </c>
      <c r="G46" s="12">
        <v>87.5</v>
      </c>
      <c r="H46" s="12">
        <f t="shared" si="13"/>
        <v>8.75</v>
      </c>
      <c r="I46" s="12">
        <v>64.76</v>
      </c>
      <c r="J46" s="12">
        <f t="shared" si="14"/>
        <v>19.428</v>
      </c>
      <c r="K46" s="38">
        <v>15</v>
      </c>
      <c r="L46" s="12">
        <f t="shared" si="10"/>
        <v>4.5</v>
      </c>
      <c r="M46" s="12">
        <f t="shared" si="11"/>
        <v>54.814418</v>
      </c>
      <c r="N46" s="21" t="s">
        <v>26</v>
      </c>
    </row>
    <row r="47" spans="2:14" ht="36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4" ht="32.25" customHeight="1" thickBo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7.25" customHeight="1" thickBot="1">
      <c r="A49" s="57" t="s">
        <v>40</v>
      </c>
      <c r="B49" s="58"/>
      <c r="C49" s="58"/>
      <c r="D49" s="58"/>
      <c r="E49" s="58"/>
      <c r="F49" s="58"/>
      <c r="G49" s="58"/>
      <c r="H49" s="59"/>
      <c r="I49" s="60" t="s">
        <v>27</v>
      </c>
      <c r="J49" s="61"/>
      <c r="K49" s="61"/>
      <c r="L49" s="61"/>
      <c r="M49" s="61"/>
      <c r="N49" s="62"/>
    </row>
    <row r="50" spans="1:14" ht="15" customHeight="1" thickBot="1">
      <c r="A50" s="65" t="s">
        <v>41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7"/>
    </row>
    <row r="51" spans="1:14" ht="51" customHeight="1" thickBot="1">
      <c r="A51" s="49" t="s">
        <v>43</v>
      </c>
      <c r="B51" s="1" t="s">
        <v>0</v>
      </c>
      <c r="C51" s="1" t="s">
        <v>1</v>
      </c>
      <c r="D51" s="1" t="s">
        <v>28</v>
      </c>
      <c r="E51" s="6" t="s">
        <v>2</v>
      </c>
      <c r="F51" s="6" t="s">
        <v>20</v>
      </c>
      <c r="G51" s="6" t="s">
        <v>21</v>
      </c>
      <c r="H51" s="6" t="s">
        <v>22</v>
      </c>
      <c r="I51" s="6" t="s">
        <v>3</v>
      </c>
      <c r="J51" s="6" t="s">
        <v>4</v>
      </c>
      <c r="K51" s="6" t="s">
        <v>5</v>
      </c>
      <c r="L51" s="6" t="s">
        <v>23</v>
      </c>
      <c r="M51" s="6" t="s">
        <v>6</v>
      </c>
      <c r="N51" s="6" t="s">
        <v>7</v>
      </c>
    </row>
    <row r="52" spans="1:14" ht="15.75">
      <c r="A52" s="34">
        <v>1</v>
      </c>
      <c r="B52" s="50" t="s">
        <v>129</v>
      </c>
      <c r="C52" s="68" t="s">
        <v>42</v>
      </c>
      <c r="D52" s="68" t="s">
        <v>42</v>
      </c>
      <c r="E52" s="9">
        <v>70.615</v>
      </c>
      <c r="F52" s="9">
        <f>E52*30%</f>
        <v>21.184499999999996</v>
      </c>
      <c r="G52" s="9">
        <v>76.25</v>
      </c>
      <c r="H52" s="9">
        <f>G52*10%</f>
        <v>7.625</v>
      </c>
      <c r="I52" s="9">
        <v>93</v>
      </c>
      <c r="J52" s="9">
        <f>I52*30%</f>
        <v>27.9</v>
      </c>
      <c r="K52" s="9">
        <v>26.67</v>
      </c>
      <c r="L52" s="9">
        <f aca="true" t="shared" si="15" ref="L52:L58">K52*30%</f>
        <v>8.001</v>
      </c>
      <c r="M52" s="9">
        <f aca="true" t="shared" si="16" ref="M52:M58">F52+H52+J52+L52</f>
        <v>64.7105</v>
      </c>
      <c r="N52" s="17" t="s">
        <v>26</v>
      </c>
    </row>
    <row r="53" spans="1:14" ht="15.75">
      <c r="A53" s="24">
        <v>2</v>
      </c>
      <c r="B53" s="47" t="s">
        <v>130</v>
      </c>
      <c r="C53" s="69"/>
      <c r="D53" s="69"/>
      <c r="E53" s="13">
        <v>77.14</v>
      </c>
      <c r="F53" s="13">
        <f aca="true" t="shared" si="17" ref="F53:F61">E53*30%</f>
        <v>23.142</v>
      </c>
      <c r="G53" s="13">
        <v>82.5</v>
      </c>
      <c r="H53" s="13">
        <f aca="true" t="shared" si="18" ref="H53:H61">G53*10%</f>
        <v>8.25</v>
      </c>
      <c r="I53" s="13">
        <v>90.2</v>
      </c>
      <c r="J53" s="13">
        <f aca="true" t="shared" si="19" ref="J53:J61">I53*30%</f>
        <v>27.06</v>
      </c>
      <c r="K53" s="13">
        <v>20</v>
      </c>
      <c r="L53" s="13">
        <f t="shared" si="15"/>
        <v>6</v>
      </c>
      <c r="M53" s="13">
        <f t="shared" si="16"/>
        <v>64.452</v>
      </c>
      <c r="N53" s="18" t="s">
        <v>26</v>
      </c>
    </row>
    <row r="54" spans="1:14" ht="15.75">
      <c r="A54" s="24">
        <v>3</v>
      </c>
      <c r="B54" s="46" t="s">
        <v>131</v>
      </c>
      <c r="C54" s="69"/>
      <c r="D54" s="69"/>
      <c r="E54" s="48">
        <v>72.196</v>
      </c>
      <c r="F54" s="13">
        <f t="shared" si="17"/>
        <v>21.6588</v>
      </c>
      <c r="G54" s="13">
        <v>82.5</v>
      </c>
      <c r="H54" s="13">
        <f t="shared" si="18"/>
        <v>8.25</v>
      </c>
      <c r="I54" s="13">
        <v>86.23</v>
      </c>
      <c r="J54" s="13">
        <f t="shared" si="19"/>
        <v>25.869</v>
      </c>
      <c r="K54" s="13">
        <v>23.33</v>
      </c>
      <c r="L54" s="13">
        <f t="shared" si="15"/>
        <v>6.999</v>
      </c>
      <c r="M54" s="13">
        <f t="shared" si="16"/>
        <v>62.7768</v>
      </c>
      <c r="N54" s="18" t="s">
        <v>26</v>
      </c>
    </row>
    <row r="55" spans="1:14" ht="15.75">
      <c r="A55" s="24">
        <v>4</v>
      </c>
      <c r="B55" s="46" t="s">
        <v>132</v>
      </c>
      <c r="C55" s="69"/>
      <c r="D55" s="69"/>
      <c r="E55" s="13">
        <v>72.16</v>
      </c>
      <c r="F55" s="13">
        <f t="shared" si="17"/>
        <v>21.648</v>
      </c>
      <c r="G55" s="13">
        <v>72.5</v>
      </c>
      <c r="H55" s="13">
        <f t="shared" si="18"/>
        <v>7.25</v>
      </c>
      <c r="I55" s="13">
        <v>73.86</v>
      </c>
      <c r="J55" s="13">
        <f t="shared" si="19"/>
        <v>22.157999999999998</v>
      </c>
      <c r="K55" s="13">
        <v>35</v>
      </c>
      <c r="L55" s="13">
        <f t="shared" si="15"/>
        <v>10.5</v>
      </c>
      <c r="M55" s="13">
        <f t="shared" si="16"/>
        <v>61.556</v>
      </c>
      <c r="N55" s="18" t="s">
        <v>26</v>
      </c>
    </row>
    <row r="56" spans="1:14" ht="15.75">
      <c r="A56" s="24">
        <v>5</v>
      </c>
      <c r="B56" s="46" t="s">
        <v>133</v>
      </c>
      <c r="C56" s="69"/>
      <c r="D56" s="69"/>
      <c r="E56" s="48">
        <v>76.246</v>
      </c>
      <c r="F56" s="13">
        <f t="shared" si="17"/>
        <v>22.8738</v>
      </c>
      <c r="G56" s="13">
        <v>76.25</v>
      </c>
      <c r="H56" s="13">
        <f t="shared" si="18"/>
        <v>7.625</v>
      </c>
      <c r="I56" s="13">
        <v>62.66</v>
      </c>
      <c r="J56" s="13">
        <f t="shared" si="19"/>
        <v>18.798</v>
      </c>
      <c r="K56" s="13">
        <v>36.67</v>
      </c>
      <c r="L56" s="13">
        <f t="shared" si="15"/>
        <v>11.001</v>
      </c>
      <c r="M56" s="13">
        <f t="shared" si="16"/>
        <v>60.297799999999995</v>
      </c>
      <c r="N56" s="18" t="s">
        <v>26</v>
      </c>
    </row>
    <row r="57" spans="1:14" ht="15.75" customHeight="1">
      <c r="A57" s="24">
        <v>6</v>
      </c>
      <c r="B57" s="47" t="s">
        <v>134</v>
      </c>
      <c r="C57" s="69"/>
      <c r="D57" s="69"/>
      <c r="E57" s="48">
        <v>75.576</v>
      </c>
      <c r="F57" s="13">
        <f t="shared" si="17"/>
        <v>22.6728</v>
      </c>
      <c r="G57" s="13">
        <v>77.5</v>
      </c>
      <c r="H57" s="13">
        <f t="shared" si="18"/>
        <v>7.75</v>
      </c>
      <c r="I57" s="13">
        <v>81.1</v>
      </c>
      <c r="J57" s="13">
        <f t="shared" si="19"/>
        <v>24.33</v>
      </c>
      <c r="K57" s="13">
        <v>13.33</v>
      </c>
      <c r="L57" s="13">
        <f t="shared" si="15"/>
        <v>3.9989999999999997</v>
      </c>
      <c r="M57" s="13">
        <f t="shared" si="16"/>
        <v>58.751799999999996</v>
      </c>
      <c r="N57" s="18" t="s">
        <v>26</v>
      </c>
    </row>
    <row r="58" spans="1:14" ht="15.75" customHeight="1">
      <c r="A58" s="24">
        <v>7</v>
      </c>
      <c r="B58" s="46" t="s">
        <v>135</v>
      </c>
      <c r="C58" s="69"/>
      <c r="D58" s="69"/>
      <c r="E58" s="13">
        <v>70</v>
      </c>
      <c r="F58" s="13">
        <f t="shared" si="17"/>
        <v>21</v>
      </c>
      <c r="G58" s="13">
        <v>85</v>
      </c>
      <c r="H58" s="13">
        <f t="shared" si="18"/>
        <v>8.5</v>
      </c>
      <c r="I58" s="13">
        <v>80.63</v>
      </c>
      <c r="J58" s="13">
        <f t="shared" si="19"/>
        <v>24.188999999999997</v>
      </c>
      <c r="K58" s="13">
        <v>13.33</v>
      </c>
      <c r="L58" s="13">
        <f t="shared" si="15"/>
        <v>3.9989999999999997</v>
      </c>
      <c r="M58" s="13">
        <f t="shared" si="16"/>
        <v>57.687999999999995</v>
      </c>
      <c r="N58" s="18" t="s">
        <v>26</v>
      </c>
    </row>
    <row r="59" spans="1:14" ht="15.75" customHeight="1">
      <c r="A59" s="24">
        <v>8</v>
      </c>
      <c r="B59" s="46" t="s">
        <v>136</v>
      </c>
      <c r="C59" s="69"/>
      <c r="D59" s="69"/>
      <c r="E59" s="13">
        <v>72.378</v>
      </c>
      <c r="F59" s="13">
        <f t="shared" si="17"/>
        <v>21.7134</v>
      </c>
      <c r="G59" s="13">
        <v>75</v>
      </c>
      <c r="H59" s="13">
        <f t="shared" si="18"/>
        <v>7.5</v>
      </c>
      <c r="I59" s="13">
        <v>89.03</v>
      </c>
      <c r="J59" s="13">
        <f t="shared" si="19"/>
        <v>26.709</v>
      </c>
      <c r="K59" s="71" t="s">
        <v>122</v>
      </c>
      <c r="L59" s="72"/>
      <c r="M59" s="72"/>
      <c r="N59" s="73"/>
    </row>
    <row r="60" spans="1:14" ht="15.75" customHeight="1">
      <c r="A60" s="24">
        <v>9</v>
      </c>
      <c r="B60" s="47" t="s">
        <v>137</v>
      </c>
      <c r="C60" s="69"/>
      <c r="D60" s="69"/>
      <c r="E60" s="48">
        <v>79.647</v>
      </c>
      <c r="F60" s="13">
        <f t="shared" si="17"/>
        <v>23.8941</v>
      </c>
      <c r="G60" s="13">
        <v>73.75</v>
      </c>
      <c r="H60" s="13">
        <f t="shared" si="18"/>
        <v>7.375</v>
      </c>
      <c r="I60" s="13">
        <v>75.03</v>
      </c>
      <c r="J60" s="13">
        <f t="shared" si="19"/>
        <v>22.509</v>
      </c>
      <c r="K60" s="71" t="s">
        <v>122</v>
      </c>
      <c r="L60" s="72"/>
      <c r="M60" s="72"/>
      <c r="N60" s="73"/>
    </row>
    <row r="61" spans="1:14" ht="16.5" customHeight="1" thickBot="1">
      <c r="A61" s="25">
        <v>10</v>
      </c>
      <c r="B61" s="51" t="s">
        <v>138</v>
      </c>
      <c r="C61" s="70"/>
      <c r="D61" s="70"/>
      <c r="E61" s="12">
        <v>76.668</v>
      </c>
      <c r="F61" s="12">
        <f t="shared" si="17"/>
        <v>23.000400000000003</v>
      </c>
      <c r="G61" s="12">
        <v>73.75</v>
      </c>
      <c r="H61" s="12">
        <f t="shared" si="18"/>
        <v>7.375</v>
      </c>
      <c r="I61" s="12">
        <v>58.7</v>
      </c>
      <c r="J61" s="12">
        <f t="shared" si="19"/>
        <v>17.61</v>
      </c>
      <c r="K61" s="54" t="s">
        <v>122</v>
      </c>
      <c r="L61" s="55"/>
      <c r="M61" s="55"/>
      <c r="N61" s="56"/>
    </row>
    <row r="62" spans="2:14" ht="33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ht="39.75" customHeight="1" thickBo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7.25" customHeight="1" thickBot="1">
      <c r="A64" s="57" t="s">
        <v>45</v>
      </c>
      <c r="B64" s="58"/>
      <c r="C64" s="58"/>
      <c r="D64" s="58"/>
      <c r="E64" s="58"/>
      <c r="F64" s="58"/>
      <c r="G64" s="58"/>
      <c r="H64" s="59"/>
      <c r="I64" s="60" t="s">
        <v>27</v>
      </c>
      <c r="J64" s="61"/>
      <c r="K64" s="61"/>
      <c r="L64" s="61"/>
      <c r="M64" s="61"/>
      <c r="N64" s="62"/>
    </row>
    <row r="65" spans="1:14" ht="15" customHeight="1" thickBot="1">
      <c r="A65" s="65" t="s">
        <v>44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7"/>
    </row>
    <row r="66" spans="1:14" ht="51" customHeight="1" thickBot="1">
      <c r="A66" s="22" t="s">
        <v>43</v>
      </c>
      <c r="B66" s="1" t="s">
        <v>0</v>
      </c>
      <c r="C66" s="1" t="s">
        <v>1</v>
      </c>
      <c r="D66" s="1" t="s">
        <v>28</v>
      </c>
      <c r="E66" s="16" t="s">
        <v>2</v>
      </c>
      <c r="F66" s="16" t="s">
        <v>20</v>
      </c>
      <c r="G66" s="16" t="s">
        <v>21</v>
      </c>
      <c r="H66" s="16" t="s">
        <v>22</v>
      </c>
      <c r="I66" s="16" t="s">
        <v>3</v>
      </c>
      <c r="J66" s="16" t="s">
        <v>4</v>
      </c>
      <c r="K66" s="16" t="s">
        <v>5</v>
      </c>
      <c r="L66" s="16" t="s">
        <v>23</v>
      </c>
      <c r="M66" s="16" t="s">
        <v>6</v>
      </c>
      <c r="N66" s="6" t="s">
        <v>7</v>
      </c>
    </row>
    <row r="67" spans="1:14" ht="15.75">
      <c r="A67" s="23">
        <v>1</v>
      </c>
      <c r="B67" s="26" t="s">
        <v>196</v>
      </c>
      <c r="C67" s="68" t="s">
        <v>25</v>
      </c>
      <c r="D67" s="68" t="s">
        <v>46</v>
      </c>
      <c r="E67" s="9">
        <v>91.25</v>
      </c>
      <c r="F67" s="9">
        <f>E67*30%</f>
        <v>27.375</v>
      </c>
      <c r="G67" s="9">
        <v>92.5</v>
      </c>
      <c r="H67" s="9">
        <f>G67*10%</f>
        <v>9.25</v>
      </c>
      <c r="I67" s="9">
        <v>96.5</v>
      </c>
      <c r="J67" s="9">
        <f>I67*30%</f>
        <v>28.95</v>
      </c>
      <c r="K67" s="9">
        <v>55</v>
      </c>
      <c r="L67" s="9">
        <f aca="true" t="shared" si="20" ref="L67:L76">K67*30%</f>
        <v>16.5</v>
      </c>
      <c r="M67" s="9">
        <f aca="true" t="shared" si="21" ref="M67:M76">F67+H67+J67+L67</f>
        <v>82.075</v>
      </c>
      <c r="N67" s="17" t="s">
        <v>24</v>
      </c>
    </row>
    <row r="68" spans="1:14" ht="15.75">
      <c r="A68" s="24">
        <v>2</v>
      </c>
      <c r="B68" s="27" t="s">
        <v>197</v>
      </c>
      <c r="C68" s="69"/>
      <c r="D68" s="69"/>
      <c r="E68" s="13">
        <v>91.15</v>
      </c>
      <c r="F68" s="13">
        <f aca="true" t="shared" si="22" ref="F68:F76">E68*30%</f>
        <v>27.345000000000002</v>
      </c>
      <c r="G68" s="13">
        <v>90</v>
      </c>
      <c r="H68" s="13">
        <f aca="true" t="shared" si="23" ref="H68:H76">G68*10%</f>
        <v>9</v>
      </c>
      <c r="I68" s="13">
        <v>90.26</v>
      </c>
      <c r="J68" s="13">
        <f aca="true" t="shared" si="24" ref="J68:J76">I68*30%</f>
        <v>27.078</v>
      </c>
      <c r="K68" s="13">
        <v>51</v>
      </c>
      <c r="L68" s="13">
        <f t="shared" si="20"/>
        <v>15.299999999999999</v>
      </c>
      <c r="M68" s="13">
        <f t="shared" si="21"/>
        <v>78.723</v>
      </c>
      <c r="N68" s="18" t="s">
        <v>29</v>
      </c>
    </row>
    <row r="69" spans="1:14" ht="15.75">
      <c r="A69" s="24">
        <v>3</v>
      </c>
      <c r="B69" s="27" t="s">
        <v>198</v>
      </c>
      <c r="C69" s="69"/>
      <c r="D69" s="69"/>
      <c r="E69" s="13">
        <v>93.57</v>
      </c>
      <c r="F69" s="13">
        <f t="shared" si="22"/>
        <v>28.070999999999998</v>
      </c>
      <c r="G69" s="13">
        <v>88.75</v>
      </c>
      <c r="H69" s="13">
        <f t="shared" si="23"/>
        <v>8.875</v>
      </c>
      <c r="I69" s="13">
        <v>88.56</v>
      </c>
      <c r="J69" s="13">
        <f t="shared" si="24"/>
        <v>26.568</v>
      </c>
      <c r="K69" s="13">
        <v>33</v>
      </c>
      <c r="L69" s="13">
        <f t="shared" si="20"/>
        <v>9.9</v>
      </c>
      <c r="M69" s="13">
        <f t="shared" si="21"/>
        <v>73.414</v>
      </c>
      <c r="N69" s="18" t="s">
        <v>26</v>
      </c>
    </row>
    <row r="70" spans="1:14" ht="15.75">
      <c r="A70" s="24">
        <v>4</v>
      </c>
      <c r="B70" s="27" t="s">
        <v>199</v>
      </c>
      <c r="C70" s="69"/>
      <c r="D70" s="69"/>
      <c r="E70" s="13">
        <v>83.71</v>
      </c>
      <c r="F70" s="13">
        <f t="shared" si="22"/>
        <v>25.112999999999996</v>
      </c>
      <c r="G70" s="13">
        <v>86.25</v>
      </c>
      <c r="H70" s="13">
        <f t="shared" si="23"/>
        <v>8.625</v>
      </c>
      <c r="I70" s="13">
        <v>87.4</v>
      </c>
      <c r="J70" s="13">
        <f t="shared" si="24"/>
        <v>26.220000000000002</v>
      </c>
      <c r="K70" s="13">
        <v>32</v>
      </c>
      <c r="L70" s="13">
        <f t="shared" si="20"/>
        <v>9.6</v>
      </c>
      <c r="M70" s="13">
        <f t="shared" si="21"/>
        <v>69.55799999999999</v>
      </c>
      <c r="N70" s="18" t="s">
        <v>26</v>
      </c>
    </row>
    <row r="71" spans="1:14" ht="15.75">
      <c r="A71" s="24">
        <v>5</v>
      </c>
      <c r="B71" s="27" t="s">
        <v>200</v>
      </c>
      <c r="C71" s="69"/>
      <c r="D71" s="69"/>
      <c r="E71" s="13">
        <v>81.35</v>
      </c>
      <c r="F71" s="13">
        <f t="shared" si="22"/>
        <v>24.404999999999998</v>
      </c>
      <c r="G71" s="13">
        <v>90</v>
      </c>
      <c r="H71" s="13">
        <f t="shared" si="23"/>
        <v>9</v>
      </c>
      <c r="I71" s="13">
        <v>88.8</v>
      </c>
      <c r="J71" s="13">
        <f t="shared" si="24"/>
        <v>26.639999999999997</v>
      </c>
      <c r="K71" s="13">
        <v>27</v>
      </c>
      <c r="L71" s="13">
        <f t="shared" si="20"/>
        <v>8.1</v>
      </c>
      <c r="M71" s="13">
        <f t="shared" si="21"/>
        <v>68.145</v>
      </c>
      <c r="N71" s="18" t="s">
        <v>26</v>
      </c>
    </row>
    <row r="72" spans="1:14" ht="15.75" customHeight="1">
      <c r="A72" s="24">
        <v>6</v>
      </c>
      <c r="B72" s="27" t="s">
        <v>201</v>
      </c>
      <c r="C72" s="69"/>
      <c r="D72" s="69"/>
      <c r="E72" s="13">
        <v>83.28</v>
      </c>
      <c r="F72" s="13">
        <f t="shared" si="22"/>
        <v>24.983999999999998</v>
      </c>
      <c r="G72" s="13">
        <v>88.75</v>
      </c>
      <c r="H72" s="13">
        <f t="shared" si="23"/>
        <v>8.875</v>
      </c>
      <c r="I72" s="13">
        <v>84.6</v>
      </c>
      <c r="J72" s="13">
        <f t="shared" si="24"/>
        <v>25.38</v>
      </c>
      <c r="K72" s="19">
        <v>21</v>
      </c>
      <c r="L72" s="13">
        <f t="shared" si="20"/>
        <v>6.3</v>
      </c>
      <c r="M72" s="13">
        <f t="shared" si="21"/>
        <v>65.53899999999999</v>
      </c>
      <c r="N72" s="18" t="s">
        <v>26</v>
      </c>
    </row>
    <row r="73" spans="1:14" ht="15.75" customHeight="1">
      <c r="A73" s="24">
        <v>7</v>
      </c>
      <c r="B73" s="27" t="s">
        <v>202</v>
      </c>
      <c r="C73" s="69"/>
      <c r="D73" s="69"/>
      <c r="E73" s="13">
        <v>86.28</v>
      </c>
      <c r="F73" s="13">
        <f t="shared" si="22"/>
        <v>25.884</v>
      </c>
      <c r="G73" s="13">
        <v>92.5</v>
      </c>
      <c r="H73" s="13">
        <f t="shared" si="23"/>
        <v>9.25</v>
      </c>
      <c r="I73" s="13">
        <v>91.83</v>
      </c>
      <c r="J73" s="13">
        <f t="shared" si="24"/>
        <v>27.549</v>
      </c>
      <c r="K73" s="71" t="s">
        <v>122</v>
      </c>
      <c r="L73" s="72"/>
      <c r="M73" s="72"/>
      <c r="N73" s="73"/>
    </row>
    <row r="74" spans="1:14" ht="15.75" customHeight="1">
      <c r="A74" s="24">
        <v>8</v>
      </c>
      <c r="B74" s="27" t="s">
        <v>203</v>
      </c>
      <c r="C74" s="69"/>
      <c r="D74" s="69"/>
      <c r="E74" s="13">
        <v>91.43</v>
      </c>
      <c r="F74" s="13">
        <f t="shared" si="22"/>
        <v>27.429000000000002</v>
      </c>
      <c r="G74" s="13">
        <v>90</v>
      </c>
      <c r="H74" s="13">
        <f t="shared" si="23"/>
        <v>9</v>
      </c>
      <c r="I74" s="13">
        <v>84.83</v>
      </c>
      <c r="J74" s="13">
        <f t="shared" si="24"/>
        <v>25.448999999999998</v>
      </c>
      <c r="K74" s="71" t="s">
        <v>122</v>
      </c>
      <c r="L74" s="72"/>
      <c r="M74" s="72"/>
      <c r="N74" s="73"/>
    </row>
    <row r="75" spans="1:14" ht="15.75" customHeight="1">
      <c r="A75" s="24">
        <v>9</v>
      </c>
      <c r="B75" s="27" t="s">
        <v>204</v>
      </c>
      <c r="C75" s="69"/>
      <c r="D75" s="69"/>
      <c r="E75" s="13">
        <v>84.3</v>
      </c>
      <c r="F75" s="13">
        <f t="shared" si="22"/>
        <v>25.29</v>
      </c>
      <c r="G75" s="13">
        <v>88.75</v>
      </c>
      <c r="H75" s="13">
        <f t="shared" si="23"/>
        <v>8.875</v>
      </c>
      <c r="I75" s="13">
        <v>79</v>
      </c>
      <c r="J75" s="13">
        <f t="shared" si="24"/>
        <v>23.7</v>
      </c>
      <c r="K75" s="71" t="s">
        <v>122</v>
      </c>
      <c r="L75" s="72"/>
      <c r="M75" s="72"/>
      <c r="N75" s="73"/>
    </row>
    <row r="76" spans="1:14" ht="16.5" customHeight="1" thickBot="1">
      <c r="A76" s="25">
        <v>10</v>
      </c>
      <c r="B76" s="28" t="s">
        <v>205</v>
      </c>
      <c r="C76" s="70"/>
      <c r="D76" s="70"/>
      <c r="E76" s="12">
        <v>88.66</v>
      </c>
      <c r="F76" s="12">
        <f t="shared" si="22"/>
        <v>26.598</v>
      </c>
      <c r="G76" s="12">
        <v>80</v>
      </c>
      <c r="H76" s="12">
        <f t="shared" si="23"/>
        <v>8</v>
      </c>
      <c r="I76" s="12">
        <v>74.33</v>
      </c>
      <c r="J76" s="12">
        <f t="shared" si="24"/>
        <v>22.299</v>
      </c>
      <c r="K76" s="54" t="s">
        <v>122</v>
      </c>
      <c r="L76" s="55"/>
      <c r="M76" s="55"/>
      <c r="N76" s="56"/>
    </row>
    <row r="77" spans="2:14" ht="15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2:14" ht="16.5" thickBo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7.25" customHeight="1" thickBot="1">
      <c r="A79" s="57" t="s">
        <v>45</v>
      </c>
      <c r="B79" s="58"/>
      <c r="C79" s="58"/>
      <c r="D79" s="58"/>
      <c r="E79" s="58"/>
      <c r="F79" s="58"/>
      <c r="G79" s="58"/>
      <c r="H79" s="59"/>
      <c r="I79" s="60" t="s">
        <v>27</v>
      </c>
      <c r="J79" s="61"/>
      <c r="K79" s="61"/>
      <c r="L79" s="61"/>
      <c r="M79" s="61"/>
      <c r="N79" s="62"/>
    </row>
    <row r="80" spans="1:14" ht="15" customHeight="1" thickBot="1">
      <c r="A80" s="65" t="s">
        <v>47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7"/>
    </row>
    <row r="81" spans="1:14" ht="51" customHeight="1" thickBot="1">
      <c r="A81" s="22" t="s">
        <v>43</v>
      </c>
      <c r="B81" s="1" t="s">
        <v>0</v>
      </c>
      <c r="C81" s="1" t="s">
        <v>1</v>
      </c>
      <c r="D81" s="1" t="s">
        <v>28</v>
      </c>
      <c r="E81" s="16" t="s">
        <v>2</v>
      </c>
      <c r="F81" s="16" t="s">
        <v>20</v>
      </c>
      <c r="G81" s="16" t="s">
        <v>21</v>
      </c>
      <c r="H81" s="16" t="s">
        <v>22</v>
      </c>
      <c r="I81" s="16" t="s">
        <v>3</v>
      </c>
      <c r="J81" s="16" t="s">
        <v>4</v>
      </c>
      <c r="K81" s="16" t="s">
        <v>5</v>
      </c>
      <c r="L81" s="16" t="s">
        <v>23</v>
      </c>
      <c r="M81" s="16" t="s">
        <v>6</v>
      </c>
      <c r="N81" s="6" t="s">
        <v>7</v>
      </c>
    </row>
    <row r="82" spans="1:14" ht="15.75">
      <c r="A82" s="23">
        <v>1</v>
      </c>
      <c r="B82" s="26" t="s">
        <v>206</v>
      </c>
      <c r="C82" s="68" t="s">
        <v>25</v>
      </c>
      <c r="D82" s="68" t="s">
        <v>48</v>
      </c>
      <c r="E82" s="9">
        <v>92.06</v>
      </c>
      <c r="F82" s="9">
        <f>E82*30%</f>
        <v>27.618</v>
      </c>
      <c r="G82" s="9">
        <v>68.75</v>
      </c>
      <c r="H82" s="9">
        <f>G82*10%</f>
        <v>6.875</v>
      </c>
      <c r="I82" s="9">
        <v>89.5</v>
      </c>
      <c r="J82" s="9">
        <f>I82*30%</f>
        <v>26.849999999999998</v>
      </c>
      <c r="K82" s="9">
        <v>87</v>
      </c>
      <c r="L82" s="9">
        <f aca="true" t="shared" si="25" ref="L82:L91">K82*30%</f>
        <v>26.099999999999998</v>
      </c>
      <c r="M82" s="9">
        <f aca="true" t="shared" si="26" ref="M82:M91">F82+H82+J82+L82</f>
        <v>87.44299999999998</v>
      </c>
      <c r="N82" s="17" t="s">
        <v>24</v>
      </c>
    </row>
    <row r="83" spans="1:14" ht="15.75">
      <c r="A83" s="24">
        <v>2</v>
      </c>
      <c r="B83" s="27" t="s">
        <v>207</v>
      </c>
      <c r="C83" s="69"/>
      <c r="D83" s="69"/>
      <c r="E83" s="13">
        <v>84.88</v>
      </c>
      <c r="F83" s="13">
        <f aca="true" t="shared" si="27" ref="F83:F91">E83*30%</f>
        <v>25.464</v>
      </c>
      <c r="G83" s="13">
        <v>80</v>
      </c>
      <c r="H83" s="13">
        <f aca="true" t="shared" si="28" ref="H83:H91">G83*10%</f>
        <v>8</v>
      </c>
      <c r="I83" s="13">
        <v>94.16</v>
      </c>
      <c r="J83" s="13">
        <f aca="true" t="shared" si="29" ref="J83:J91">I83*30%</f>
        <v>28.247999999999998</v>
      </c>
      <c r="K83" s="13">
        <v>60</v>
      </c>
      <c r="L83" s="13">
        <f t="shared" si="25"/>
        <v>18</v>
      </c>
      <c r="M83" s="13">
        <f t="shared" si="26"/>
        <v>79.71199999999999</v>
      </c>
      <c r="N83" s="18" t="s">
        <v>29</v>
      </c>
    </row>
    <row r="84" spans="1:14" ht="15.75">
      <c r="A84" s="24">
        <v>3</v>
      </c>
      <c r="B84" s="27" t="s">
        <v>208</v>
      </c>
      <c r="C84" s="69"/>
      <c r="D84" s="69"/>
      <c r="E84" s="13">
        <v>88.16</v>
      </c>
      <c r="F84" s="13">
        <f t="shared" si="27"/>
        <v>26.447999999999997</v>
      </c>
      <c r="G84" s="13">
        <v>80</v>
      </c>
      <c r="H84" s="13">
        <f t="shared" si="28"/>
        <v>8</v>
      </c>
      <c r="I84" s="13">
        <v>93.23</v>
      </c>
      <c r="J84" s="13">
        <f t="shared" si="29"/>
        <v>27.969</v>
      </c>
      <c r="K84" s="13">
        <v>56</v>
      </c>
      <c r="L84" s="13">
        <f t="shared" si="25"/>
        <v>16.8</v>
      </c>
      <c r="M84" s="13">
        <f t="shared" si="26"/>
        <v>79.217</v>
      </c>
      <c r="N84" s="18" t="s">
        <v>26</v>
      </c>
    </row>
    <row r="85" spans="1:14" ht="15.75">
      <c r="A85" s="24">
        <v>4</v>
      </c>
      <c r="B85" s="27" t="s">
        <v>209</v>
      </c>
      <c r="C85" s="69"/>
      <c r="D85" s="69"/>
      <c r="E85" s="13">
        <v>82.68</v>
      </c>
      <c r="F85" s="13">
        <f t="shared" si="27"/>
        <v>24.804000000000002</v>
      </c>
      <c r="G85" s="13">
        <v>95</v>
      </c>
      <c r="H85" s="13">
        <f t="shared" si="28"/>
        <v>9.5</v>
      </c>
      <c r="I85" s="13">
        <v>90.43</v>
      </c>
      <c r="J85" s="13">
        <f t="shared" si="29"/>
        <v>27.129</v>
      </c>
      <c r="K85" s="13">
        <v>50</v>
      </c>
      <c r="L85" s="13">
        <f t="shared" si="25"/>
        <v>15</v>
      </c>
      <c r="M85" s="13">
        <f t="shared" si="26"/>
        <v>76.433</v>
      </c>
      <c r="N85" s="18" t="s">
        <v>26</v>
      </c>
    </row>
    <row r="86" spans="1:14" ht="15.75">
      <c r="A86" s="24">
        <v>5</v>
      </c>
      <c r="B86" s="27" t="s">
        <v>210</v>
      </c>
      <c r="C86" s="69"/>
      <c r="D86" s="69"/>
      <c r="E86" s="13">
        <v>83.63</v>
      </c>
      <c r="F86" s="13">
        <f t="shared" si="27"/>
        <v>25.089</v>
      </c>
      <c r="G86" s="13">
        <v>90</v>
      </c>
      <c r="H86" s="13">
        <f t="shared" si="28"/>
        <v>9</v>
      </c>
      <c r="I86" s="13">
        <v>79.23</v>
      </c>
      <c r="J86" s="13">
        <f t="shared" si="29"/>
        <v>23.769000000000002</v>
      </c>
      <c r="K86" s="13">
        <v>60</v>
      </c>
      <c r="L86" s="13">
        <f t="shared" si="25"/>
        <v>18</v>
      </c>
      <c r="M86" s="13">
        <f t="shared" si="26"/>
        <v>75.858</v>
      </c>
      <c r="N86" s="18" t="s">
        <v>26</v>
      </c>
    </row>
    <row r="87" spans="1:14" ht="15.75" customHeight="1">
      <c r="A87" s="24">
        <v>6</v>
      </c>
      <c r="B87" s="27" t="s">
        <v>211</v>
      </c>
      <c r="C87" s="69"/>
      <c r="D87" s="69"/>
      <c r="E87" s="13">
        <v>88.83</v>
      </c>
      <c r="F87" s="13">
        <f t="shared" si="27"/>
        <v>26.648999999999997</v>
      </c>
      <c r="G87" s="13">
        <v>85</v>
      </c>
      <c r="H87" s="13">
        <f t="shared" si="28"/>
        <v>8.5</v>
      </c>
      <c r="I87" s="13">
        <v>89.03</v>
      </c>
      <c r="J87" s="13">
        <f t="shared" si="29"/>
        <v>26.709</v>
      </c>
      <c r="K87" s="20">
        <v>35</v>
      </c>
      <c r="L87" s="13">
        <f t="shared" si="25"/>
        <v>10.5</v>
      </c>
      <c r="M87" s="13">
        <f t="shared" si="26"/>
        <v>72.358</v>
      </c>
      <c r="N87" s="18" t="s">
        <v>26</v>
      </c>
    </row>
    <row r="88" spans="1:14" ht="15.75" customHeight="1">
      <c r="A88" s="24">
        <v>7</v>
      </c>
      <c r="B88" s="27" t="s">
        <v>212</v>
      </c>
      <c r="C88" s="69"/>
      <c r="D88" s="69"/>
      <c r="E88" s="13">
        <v>88.73</v>
      </c>
      <c r="F88" s="13">
        <f t="shared" si="27"/>
        <v>26.619</v>
      </c>
      <c r="G88" s="13">
        <v>73.75</v>
      </c>
      <c r="H88" s="13">
        <f t="shared" si="28"/>
        <v>7.375</v>
      </c>
      <c r="I88" s="13">
        <v>80.4</v>
      </c>
      <c r="J88" s="13">
        <f t="shared" si="29"/>
        <v>24.12</v>
      </c>
      <c r="K88" s="20">
        <v>46</v>
      </c>
      <c r="L88" s="13">
        <f t="shared" si="25"/>
        <v>13.799999999999999</v>
      </c>
      <c r="M88" s="13">
        <f t="shared" si="26"/>
        <v>71.914</v>
      </c>
      <c r="N88" s="18" t="s">
        <v>26</v>
      </c>
    </row>
    <row r="89" spans="1:14" ht="15.75" customHeight="1">
      <c r="A89" s="24">
        <v>8</v>
      </c>
      <c r="B89" s="27" t="s">
        <v>213</v>
      </c>
      <c r="C89" s="69"/>
      <c r="D89" s="69"/>
      <c r="E89" s="13">
        <v>87.6</v>
      </c>
      <c r="F89" s="13">
        <f t="shared" si="27"/>
        <v>26.279999999999998</v>
      </c>
      <c r="G89" s="13">
        <v>82.5</v>
      </c>
      <c r="H89" s="13">
        <f t="shared" si="28"/>
        <v>8.25</v>
      </c>
      <c r="I89" s="13">
        <v>76.9</v>
      </c>
      <c r="J89" s="13">
        <f t="shared" si="29"/>
        <v>23.07</v>
      </c>
      <c r="K89" s="20">
        <v>43</v>
      </c>
      <c r="L89" s="13">
        <f t="shared" si="25"/>
        <v>12.9</v>
      </c>
      <c r="M89" s="13">
        <f t="shared" si="26"/>
        <v>70.5</v>
      </c>
      <c r="N89" s="18" t="s">
        <v>26</v>
      </c>
    </row>
    <row r="90" spans="1:14" ht="15.75" customHeight="1">
      <c r="A90" s="24">
        <v>9</v>
      </c>
      <c r="B90" s="27" t="s">
        <v>214</v>
      </c>
      <c r="C90" s="69"/>
      <c r="D90" s="69"/>
      <c r="E90" s="13">
        <v>89.62</v>
      </c>
      <c r="F90" s="13">
        <f t="shared" si="27"/>
        <v>26.886</v>
      </c>
      <c r="G90" s="13">
        <v>77.5</v>
      </c>
      <c r="H90" s="13">
        <f t="shared" si="28"/>
        <v>7.75</v>
      </c>
      <c r="I90" s="13">
        <v>95.56</v>
      </c>
      <c r="J90" s="13">
        <f t="shared" si="29"/>
        <v>28.668</v>
      </c>
      <c r="K90" s="71" t="s">
        <v>122</v>
      </c>
      <c r="L90" s="72"/>
      <c r="M90" s="72"/>
      <c r="N90" s="73"/>
    </row>
    <row r="91" spans="1:14" ht="16.5" customHeight="1" thickBot="1">
      <c r="A91" s="25">
        <v>10</v>
      </c>
      <c r="B91" s="28" t="s">
        <v>215</v>
      </c>
      <c r="C91" s="70"/>
      <c r="D91" s="70"/>
      <c r="E91" s="12">
        <v>89.04</v>
      </c>
      <c r="F91" s="12">
        <f t="shared" si="27"/>
        <v>26.712</v>
      </c>
      <c r="G91" s="12">
        <v>85</v>
      </c>
      <c r="H91" s="12">
        <f t="shared" si="28"/>
        <v>8.5</v>
      </c>
      <c r="I91" s="12">
        <v>73.16</v>
      </c>
      <c r="J91" s="12">
        <f t="shared" si="29"/>
        <v>21.947999999999997</v>
      </c>
      <c r="K91" s="54" t="s">
        <v>122</v>
      </c>
      <c r="L91" s="55"/>
      <c r="M91" s="55"/>
      <c r="N91" s="56"/>
    </row>
    <row r="92" spans="2:14" ht="15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4" ht="16.5" thickBo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7.25" customHeight="1" thickBot="1">
      <c r="A94" s="57" t="s">
        <v>50</v>
      </c>
      <c r="B94" s="58"/>
      <c r="C94" s="58"/>
      <c r="D94" s="58"/>
      <c r="E94" s="58"/>
      <c r="F94" s="58"/>
      <c r="G94" s="58"/>
      <c r="H94" s="59"/>
      <c r="I94" s="60" t="s">
        <v>27</v>
      </c>
      <c r="J94" s="61"/>
      <c r="K94" s="61"/>
      <c r="L94" s="61"/>
      <c r="M94" s="61"/>
      <c r="N94" s="62"/>
    </row>
    <row r="95" spans="1:14" ht="15" customHeight="1" thickBot="1">
      <c r="A95" s="65" t="s">
        <v>49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7"/>
    </row>
    <row r="96" spans="1:14" ht="51" customHeight="1" thickBot="1">
      <c r="A96" s="22" t="s">
        <v>43</v>
      </c>
      <c r="B96" s="1" t="s">
        <v>0</v>
      </c>
      <c r="C96" s="1" t="s">
        <v>1</v>
      </c>
      <c r="D96" s="1" t="s">
        <v>28</v>
      </c>
      <c r="E96" s="16" t="s">
        <v>2</v>
      </c>
      <c r="F96" s="16" t="s">
        <v>20</v>
      </c>
      <c r="G96" s="16" t="s">
        <v>21</v>
      </c>
      <c r="H96" s="16" t="s">
        <v>22</v>
      </c>
      <c r="I96" s="16" t="s">
        <v>3</v>
      </c>
      <c r="J96" s="16" t="s">
        <v>4</v>
      </c>
      <c r="K96" s="16" t="s">
        <v>5</v>
      </c>
      <c r="L96" s="16" t="s">
        <v>23</v>
      </c>
      <c r="M96" s="16" t="s">
        <v>6</v>
      </c>
      <c r="N96" s="6" t="s">
        <v>7</v>
      </c>
    </row>
    <row r="97" spans="1:14" ht="15.75">
      <c r="A97" s="23">
        <v>1</v>
      </c>
      <c r="B97" s="26" t="s">
        <v>164</v>
      </c>
      <c r="C97" s="68" t="s">
        <v>51</v>
      </c>
      <c r="D97" s="68" t="s">
        <v>52</v>
      </c>
      <c r="E97" s="9">
        <v>88.9</v>
      </c>
      <c r="F97" s="9">
        <f>E97*30%</f>
        <v>26.67</v>
      </c>
      <c r="G97" s="9">
        <v>82.5</v>
      </c>
      <c r="H97" s="9">
        <f>G97*10%</f>
        <v>8.25</v>
      </c>
      <c r="I97" s="9">
        <v>68.68</v>
      </c>
      <c r="J97" s="9">
        <f>I97*30%</f>
        <v>20.604000000000003</v>
      </c>
      <c r="K97" s="9">
        <v>79</v>
      </c>
      <c r="L97" s="9">
        <f aca="true" t="shared" si="30" ref="L97:L106">K97*30%</f>
        <v>23.7</v>
      </c>
      <c r="M97" s="9">
        <f aca="true" t="shared" si="31" ref="M97:M106">F97+H97+J97+L97</f>
        <v>79.224</v>
      </c>
      <c r="N97" s="17" t="s">
        <v>24</v>
      </c>
    </row>
    <row r="98" spans="1:14" ht="15.75">
      <c r="A98" s="24">
        <v>2</v>
      </c>
      <c r="B98" s="27" t="s">
        <v>165</v>
      </c>
      <c r="C98" s="69"/>
      <c r="D98" s="69"/>
      <c r="E98" s="13">
        <v>73.62</v>
      </c>
      <c r="F98" s="13">
        <f aca="true" t="shared" si="32" ref="F98:F106">E98*30%</f>
        <v>22.086000000000002</v>
      </c>
      <c r="G98" s="13">
        <v>70</v>
      </c>
      <c r="H98" s="13">
        <f aca="true" t="shared" si="33" ref="H98:H106">G98*10%</f>
        <v>7</v>
      </c>
      <c r="I98" s="13">
        <v>97.6</v>
      </c>
      <c r="J98" s="13">
        <f aca="true" t="shared" si="34" ref="J98:J106">I98*30%</f>
        <v>29.279999999999998</v>
      </c>
      <c r="K98" s="13">
        <v>67</v>
      </c>
      <c r="L98" s="13">
        <f t="shared" si="30"/>
        <v>20.099999999999998</v>
      </c>
      <c r="M98" s="13">
        <f t="shared" si="31"/>
        <v>78.466</v>
      </c>
      <c r="N98" s="18" t="s">
        <v>29</v>
      </c>
    </row>
    <row r="99" spans="1:14" ht="15.75">
      <c r="A99" s="24">
        <v>3</v>
      </c>
      <c r="B99" s="27" t="s">
        <v>166</v>
      </c>
      <c r="C99" s="69"/>
      <c r="D99" s="69"/>
      <c r="E99" s="13">
        <v>79.65</v>
      </c>
      <c r="F99" s="13">
        <f t="shared" si="32"/>
        <v>23.895</v>
      </c>
      <c r="G99" s="13">
        <v>81.25</v>
      </c>
      <c r="H99" s="13">
        <f t="shared" si="33"/>
        <v>8.125</v>
      </c>
      <c r="I99" s="13">
        <v>93.4</v>
      </c>
      <c r="J99" s="13">
        <f t="shared" si="34"/>
        <v>28.02</v>
      </c>
      <c r="K99" s="13">
        <v>51</v>
      </c>
      <c r="L99" s="13">
        <f t="shared" si="30"/>
        <v>15.299999999999999</v>
      </c>
      <c r="M99" s="13">
        <f t="shared" si="31"/>
        <v>75.33999999999999</v>
      </c>
      <c r="N99" s="18" t="s">
        <v>26</v>
      </c>
    </row>
    <row r="100" spans="1:14" ht="15.75">
      <c r="A100" s="24">
        <v>4</v>
      </c>
      <c r="B100" s="27" t="s">
        <v>167</v>
      </c>
      <c r="C100" s="69"/>
      <c r="D100" s="69"/>
      <c r="E100" s="13">
        <v>83.6</v>
      </c>
      <c r="F100" s="13">
        <f t="shared" si="32"/>
        <v>25.08</v>
      </c>
      <c r="G100" s="13">
        <v>76.25</v>
      </c>
      <c r="H100" s="13">
        <f t="shared" si="33"/>
        <v>7.625</v>
      </c>
      <c r="I100" s="13">
        <v>79.46</v>
      </c>
      <c r="J100" s="13">
        <f t="shared" si="34"/>
        <v>23.837999999999997</v>
      </c>
      <c r="K100" s="13">
        <v>43</v>
      </c>
      <c r="L100" s="13">
        <f t="shared" si="30"/>
        <v>12.9</v>
      </c>
      <c r="M100" s="13">
        <f t="shared" si="31"/>
        <v>69.443</v>
      </c>
      <c r="N100" s="18" t="s">
        <v>26</v>
      </c>
    </row>
    <row r="101" spans="1:14" ht="15.75">
      <c r="A101" s="24">
        <v>5</v>
      </c>
      <c r="B101" s="27" t="s">
        <v>168</v>
      </c>
      <c r="C101" s="69"/>
      <c r="D101" s="69"/>
      <c r="E101" s="13">
        <v>82.78</v>
      </c>
      <c r="F101" s="13">
        <f t="shared" si="32"/>
        <v>24.834</v>
      </c>
      <c r="G101" s="13">
        <v>91.25</v>
      </c>
      <c r="H101" s="13">
        <f t="shared" si="33"/>
        <v>9.125</v>
      </c>
      <c r="I101" s="13">
        <v>75.06</v>
      </c>
      <c r="J101" s="13">
        <f t="shared" si="34"/>
        <v>22.518</v>
      </c>
      <c r="K101" s="13">
        <v>37</v>
      </c>
      <c r="L101" s="13">
        <f t="shared" si="30"/>
        <v>11.1</v>
      </c>
      <c r="M101" s="13">
        <f t="shared" si="31"/>
        <v>67.577</v>
      </c>
      <c r="N101" s="18" t="s">
        <v>26</v>
      </c>
    </row>
    <row r="102" spans="1:14" ht="15.75" customHeight="1">
      <c r="A102" s="24">
        <v>6</v>
      </c>
      <c r="B102" s="27" t="s">
        <v>169</v>
      </c>
      <c r="C102" s="69"/>
      <c r="D102" s="69"/>
      <c r="E102" s="13">
        <v>80.69</v>
      </c>
      <c r="F102" s="13">
        <f t="shared" si="32"/>
        <v>24.206999999999997</v>
      </c>
      <c r="G102" s="13">
        <v>83.75</v>
      </c>
      <c r="H102" s="13">
        <f t="shared" si="33"/>
        <v>8.375</v>
      </c>
      <c r="I102" s="13">
        <v>76.9</v>
      </c>
      <c r="J102" s="13">
        <f t="shared" si="34"/>
        <v>23.07</v>
      </c>
      <c r="K102" s="20">
        <v>36</v>
      </c>
      <c r="L102" s="13">
        <f t="shared" si="30"/>
        <v>10.799999999999999</v>
      </c>
      <c r="M102" s="13">
        <f t="shared" si="31"/>
        <v>66.452</v>
      </c>
      <c r="N102" s="18" t="s">
        <v>26</v>
      </c>
    </row>
    <row r="103" spans="1:14" ht="15.75" customHeight="1">
      <c r="A103" s="24">
        <v>7</v>
      </c>
      <c r="B103" s="27" t="s">
        <v>170</v>
      </c>
      <c r="C103" s="69"/>
      <c r="D103" s="69"/>
      <c r="E103" s="13">
        <v>83.13</v>
      </c>
      <c r="F103" s="13">
        <f t="shared" si="32"/>
        <v>24.938999999999997</v>
      </c>
      <c r="G103" s="13">
        <v>77.5</v>
      </c>
      <c r="H103" s="13">
        <f t="shared" si="33"/>
        <v>7.75</v>
      </c>
      <c r="I103" s="13">
        <v>69.2</v>
      </c>
      <c r="J103" s="13">
        <f t="shared" si="34"/>
        <v>20.76</v>
      </c>
      <c r="K103" s="71" t="s">
        <v>122</v>
      </c>
      <c r="L103" s="72"/>
      <c r="M103" s="72"/>
      <c r="N103" s="73"/>
    </row>
    <row r="104" spans="1:14" ht="15.75" customHeight="1">
      <c r="A104" s="24">
        <v>8</v>
      </c>
      <c r="B104" s="27" t="s">
        <v>171</v>
      </c>
      <c r="C104" s="69"/>
      <c r="D104" s="69"/>
      <c r="E104" s="13">
        <v>78.33</v>
      </c>
      <c r="F104" s="13">
        <f t="shared" si="32"/>
        <v>23.499</v>
      </c>
      <c r="G104" s="13">
        <v>83.75</v>
      </c>
      <c r="H104" s="13">
        <f t="shared" si="33"/>
        <v>8.375</v>
      </c>
      <c r="I104" s="13">
        <v>71.4</v>
      </c>
      <c r="J104" s="13">
        <f t="shared" si="34"/>
        <v>21.42</v>
      </c>
      <c r="K104" s="71" t="s">
        <v>122</v>
      </c>
      <c r="L104" s="72"/>
      <c r="M104" s="72"/>
      <c r="N104" s="73"/>
    </row>
    <row r="105" spans="1:14" ht="15.75" customHeight="1">
      <c r="A105" s="24">
        <v>9</v>
      </c>
      <c r="B105" s="27" t="s">
        <v>172</v>
      </c>
      <c r="C105" s="69"/>
      <c r="D105" s="69"/>
      <c r="E105" s="13">
        <v>83.11</v>
      </c>
      <c r="F105" s="13">
        <f t="shared" si="32"/>
        <v>24.933</v>
      </c>
      <c r="G105" s="13">
        <v>65</v>
      </c>
      <c r="H105" s="13">
        <f t="shared" si="33"/>
        <v>6.5</v>
      </c>
      <c r="I105" s="13">
        <v>71.7</v>
      </c>
      <c r="J105" s="13">
        <f t="shared" si="34"/>
        <v>21.51</v>
      </c>
      <c r="K105" s="71" t="s">
        <v>122</v>
      </c>
      <c r="L105" s="72"/>
      <c r="M105" s="72"/>
      <c r="N105" s="73"/>
    </row>
    <row r="106" spans="1:14" ht="16.5" customHeight="1" thickBot="1">
      <c r="A106" s="25">
        <v>10</v>
      </c>
      <c r="B106" s="28" t="s">
        <v>173</v>
      </c>
      <c r="C106" s="70"/>
      <c r="D106" s="70"/>
      <c r="E106" s="12">
        <v>76.9</v>
      </c>
      <c r="F106" s="12">
        <f t="shared" si="32"/>
        <v>23.07</v>
      </c>
      <c r="G106" s="12">
        <v>75</v>
      </c>
      <c r="H106" s="12">
        <f t="shared" si="33"/>
        <v>7.5</v>
      </c>
      <c r="I106" s="12">
        <v>71.76</v>
      </c>
      <c r="J106" s="12">
        <f t="shared" si="34"/>
        <v>21.528000000000002</v>
      </c>
      <c r="K106" s="54" t="s">
        <v>122</v>
      </c>
      <c r="L106" s="55"/>
      <c r="M106" s="55"/>
      <c r="N106" s="56"/>
    </row>
    <row r="107" spans="2:14" ht="15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6.5" thickBo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7.25" customHeight="1" thickBot="1">
      <c r="A109" s="57" t="s">
        <v>50</v>
      </c>
      <c r="B109" s="58"/>
      <c r="C109" s="58"/>
      <c r="D109" s="58"/>
      <c r="E109" s="58"/>
      <c r="F109" s="58"/>
      <c r="G109" s="58"/>
      <c r="H109" s="59"/>
      <c r="I109" s="60" t="s">
        <v>27</v>
      </c>
      <c r="J109" s="61"/>
      <c r="K109" s="61"/>
      <c r="L109" s="61"/>
      <c r="M109" s="61"/>
      <c r="N109" s="62"/>
    </row>
    <row r="110" spans="1:14" ht="15" customHeight="1" thickBot="1">
      <c r="A110" s="65" t="s">
        <v>53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7"/>
    </row>
    <row r="111" spans="1:14" ht="51" customHeight="1" thickBot="1">
      <c r="A111" s="22" t="s">
        <v>43</v>
      </c>
      <c r="B111" s="1" t="s">
        <v>0</v>
      </c>
      <c r="C111" s="1" t="s">
        <v>1</v>
      </c>
      <c r="D111" s="1" t="s">
        <v>28</v>
      </c>
      <c r="E111" s="16" t="s">
        <v>2</v>
      </c>
      <c r="F111" s="16" t="s">
        <v>20</v>
      </c>
      <c r="G111" s="16" t="s">
        <v>21</v>
      </c>
      <c r="H111" s="16" t="s">
        <v>22</v>
      </c>
      <c r="I111" s="16" t="s">
        <v>3</v>
      </c>
      <c r="J111" s="16" t="s">
        <v>4</v>
      </c>
      <c r="K111" s="16" t="s">
        <v>5</v>
      </c>
      <c r="L111" s="16" t="s">
        <v>23</v>
      </c>
      <c r="M111" s="16" t="s">
        <v>6</v>
      </c>
      <c r="N111" s="6" t="s">
        <v>7</v>
      </c>
    </row>
    <row r="112" spans="1:14" ht="15.75">
      <c r="A112" s="34">
        <v>1</v>
      </c>
      <c r="B112" s="26" t="s">
        <v>150</v>
      </c>
      <c r="C112" s="68" t="s">
        <v>54</v>
      </c>
      <c r="D112" s="68" t="s">
        <v>55</v>
      </c>
      <c r="E112" s="9">
        <v>77.73</v>
      </c>
      <c r="F112" s="9">
        <f>E112*30%</f>
        <v>23.319</v>
      </c>
      <c r="G112" s="9">
        <v>83.75</v>
      </c>
      <c r="H112" s="9">
        <f>G112*10%</f>
        <v>8.375</v>
      </c>
      <c r="I112" s="9">
        <v>63.13</v>
      </c>
      <c r="J112" s="9">
        <f>I112*30%</f>
        <v>18.939</v>
      </c>
      <c r="K112" s="9">
        <v>66</v>
      </c>
      <c r="L112" s="9">
        <f>K112*30%</f>
        <v>19.8</v>
      </c>
      <c r="M112" s="9">
        <f>F112+H112+J112+L112</f>
        <v>70.43299999999999</v>
      </c>
      <c r="N112" s="17" t="s">
        <v>24</v>
      </c>
    </row>
    <row r="113" spans="1:14" ht="15.75">
      <c r="A113" s="24">
        <v>2</v>
      </c>
      <c r="B113" s="27" t="s">
        <v>151</v>
      </c>
      <c r="C113" s="69"/>
      <c r="D113" s="69"/>
      <c r="E113" s="13">
        <v>74.323</v>
      </c>
      <c r="F113" s="13">
        <f>E113*30%</f>
        <v>22.296899999999997</v>
      </c>
      <c r="G113" s="13">
        <v>61.25</v>
      </c>
      <c r="H113" s="13">
        <f>G113*10%</f>
        <v>6.125</v>
      </c>
      <c r="I113" s="13">
        <v>77.17</v>
      </c>
      <c r="J113" s="13">
        <f>I113*30%</f>
        <v>23.151</v>
      </c>
      <c r="K113" s="13">
        <v>51</v>
      </c>
      <c r="L113" s="13">
        <f>K113*30%</f>
        <v>15.299999999999999</v>
      </c>
      <c r="M113" s="13">
        <f>F113+H113+J113+L113</f>
        <v>66.8729</v>
      </c>
      <c r="N113" s="18" t="s">
        <v>29</v>
      </c>
    </row>
    <row r="114" spans="1:14" ht="15.75">
      <c r="A114" s="24">
        <v>3</v>
      </c>
      <c r="B114" s="27" t="s">
        <v>152</v>
      </c>
      <c r="C114" s="69"/>
      <c r="D114" s="69"/>
      <c r="E114" s="13">
        <v>73.346</v>
      </c>
      <c r="F114" s="13">
        <f>E114*30%</f>
        <v>22.003800000000002</v>
      </c>
      <c r="G114" s="13">
        <v>68.75</v>
      </c>
      <c r="H114" s="13">
        <f>G114*10%</f>
        <v>6.875</v>
      </c>
      <c r="I114" s="13">
        <v>72.01</v>
      </c>
      <c r="J114" s="13">
        <f>I114*30%</f>
        <v>21.603</v>
      </c>
      <c r="K114" s="13">
        <v>46</v>
      </c>
      <c r="L114" s="13">
        <f>K114*30%</f>
        <v>13.799999999999999</v>
      </c>
      <c r="M114" s="13">
        <f>F114+H114+J114+L114</f>
        <v>64.2818</v>
      </c>
      <c r="N114" s="18" t="s">
        <v>26</v>
      </c>
    </row>
    <row r="115" spans="1:14" ht="15.75">
      <c r="A115" s="24">
        <v>4</v>
      </c>
      <c r="B115" s="27" t="s">
        <v>153</v>
      </c>
      <c r="C115" s="69"/>
      <c r="D115" s="69"/>
      <c r="E115" s="13">
        <v>76.204</v>
      </c>
      <c r="F115" s="13">
        <f>E115*30%</f>
        <v>22.861199999999997</v>
      </c>
      <c r="G115" s="13">
        <v>55</v>
      </c>
      <c r="H115" s="13">
        <f>G115*10%</f>
        <v>5.5</v>
      </c>
      <c r="I115" s="13">
        <v>69.9</v>
      </c>
      <c r="J115" s="13">
        <f>I115*30%</f>
        <v>20.970000000000002</v>
      </c>
      <c r="K115" s="13">
        <v>46</v>
      </c>
      <c r="L115" s="13">
        <f>K115*30%</f>
        <v>13.799999999999999</v>
      </c>
      <c r="M115" s="13">
        <f>F115+H115+J115+L115</f>
        <v>63.13119999999999</v>
      </c>
      <c r="N115" s="18" t="s">
        <v>26</v>
      </c>
    </row>
    <row r="116" spans="1:14" ht="16.5" thickBot="1">
      <c r="A116" s="25">
        <v>5</v>
      </c>
      <c r="B116" s="28" t="s">
        <v>154</v>
      </c>
      <c r="C116" s="70"/>
      <c r="D116" s="70"/>
      <c r="E116" s="12">
        <v>72.385</v>
      </c>
      <c r="F116" s="12">
        <f>E116*30%</f>
        <v>21.715500000000002</v>
      </c>
      <c r="G116" s="12">
        <v>63.75</v>
      </c>
      <c r="H116" s="12">
        <f>G116*10%</f>
        <v>6.375</v>
      </c>
      <c r="I116" s="12">
        <v>72.4</v>
      </c>
      <c r="J116" s="12">
        <f>I116*30%</f>
        <v>21.720000000000002</v>
      </c>
      <c r="K116" s="12">
        <v>40</v>
      </c>
      <c r="L116" s="12">
        <f>K116*30%</f>
        <v>12</v>
      </c>
      <c r="M116" s="12">
        <f>F116+H116+J116+L116</f>
        <v>61.810500000000005</v>
      </c>
      <c r="N116" s="21" t="s">
        <v>26</v>
      </c>
    </row>
    <row r="117" spans="2:14" ht="15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6.5" thickBo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7.25" customHeight="1" thickBot="1">
      <c r="A119" s="57" t="s">
        <v>50</v>
      </c>
      <c r="B119" s="58"/>
      <c r="C119" s="58"/>
      <c r="D119" s="58"/>
      <c r="E119" s="58"/>
      <c r="F119" s="58"/>
      <c r="G119" s="58"/>
      <c r="H119" s="59"/>
      <c r="I119" s="60" t="s">
        <v>27</v>
      </c>
      <c r="J119" s="61"/>
      <c r="K119" s="61"/>
      <c r="L119" s="61"/>
      <c r="M119" s="61"/>
      <c r="N119" s="62"/>
    </row>
    <row r="120" spans="1:14" ht="15" customHeight="1" thickBot="1">
      <c r="A120" s="65" t="s">
        <v>56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7"/>
    </row>
    <row r="121" spans="1:14" ht="51" customHeight="1" thickBot="1">
      <c r="A121" s="22" t="s">
        <v>43</v>
      </c>
      <c r="B121" s="1" t="s">
        <v>0</v>
      </c>
      <c r="C121" s="1" t="s">
        <v>1</v>
      </c>
      <c r="D121" s="1" t="s">
        <v>28</v>
      </c>
      <c r="E121" s="16" t="s">
        <v>2</v>
      </c>
      <c r="F121" s="16" t="s">
        <v>20</v>
      </c>
      <c r="G121" s="16" t="s">
        <v>21</v>
      </c>
      <c r="H121" s="16" t="s">
        <v>22</v>
      </c>
      <c r="I121" s="16" t="s">
        <v>3</v>
      </c>
      <c r="J121" s="16" t="s">
        <v>4</v>
      </c>
      <c r="K121" s="16" t="s">
        <v>5</v>
      </c>
      <c r="L121" s="16" t="s">
        <v>23</v>
      </c>
      <c r="M121" s="16" t="s">
        <v>6</v>
      </c>
      <c r="N121" s="6" t="s">
        <v>7</v>
      </c>
    </row>
    <row r="122" spans="1:14" ht="15.75">
      <c r="A122" s="23">
        <v>1</v>
      </c>
      <c r="B122" s="26" t="s">
        <v>174</v>
      </c>
      <c r="C122" s="68" t="s">
        <v>57</v>
      </c>
      <c r="D122" s="68" t="s">
        <v>58</v>
      </c>
      <c r="E122" s="9">
        <v>89.75</v>
      </c>
      <c r="F122" s="9">
        <f>E122*30%</f>
        <v>26.925</v>
      </c>
      <c r="G122" s="9">
        <v>90</v>
      </c>
      <c r="H122" s="9">
        <f>G122*10%</f>
        <v>9</v>
      </c>
      <c r="I122" s="9">
        <v>84.36</v>
      </c>
      <c r="J122" s="9">
        <f>I122*30%</f>
        <v>25.308</v>
      </c>
      <c r="K122" s="9">
        <v>60</v>
      </c>
      <c r="L122" s="9">
        <f aca="true" t="shared" si="35" ref="L122:L131">K122*30%</f>
        <v>18</v>
      </c>
      <c r="M122" s="9">
        <f aca="true" t="shared" si="36" ref="M122:M131">F122+H122+J122+L122</f>
        <v>79.233</v>
      </c>
      <c r="N122" s="17" t="s">
        <v>24</v>
      </c>
    </row>
    <row r="123" spans="1:14" ht="15.75">
      <c r="A123" s="24">
        <v>2</v>
      </c>
      <c r="B123" s="27" t="s">
        <v>175</v>
      </c>
      <c r="C123" s="69"/>
      <c r="D123" s="69"/>
      <c r="E123" s="13">
        <v>72.04</v>
      </c>
      <c r="F123" s="13">
        <f aca="true" t="shared" si="37" ref="F123:F131">E123*30%</f>
        <v>21.612000000000002</v>
      </c>
      <c r="G123" s="13">
        <v>83.75</v>
      </c>
      <c r="H123" s="13">
        <f aca="true" t="shared" si="38" ref="H123:H131">G123*10%</f>
        <v>8.375</v>
      </c>
      <c r="I123" s="13">
        <v>74.8</v>
      </c>
      <c r="J123" s="13">
        <f aca="true" t="shared" si="39" ref="J123:J131">I123*30%</f>
        <v>22.439999999999998</v>
      </c>
      <c r="K123" s="13">
        <v>78</v>
      </c>
      <c r="L123" s="13">
        <f t="shared" si="35"/>
        <v>23.4</v>
      </c>
      <c r="M123" s="13">
        <f t="shared" si="36"/>
        <v>75.827</v>
      </c>
      <c r="N123" s="18" t="s">
        <v>29</v>
      </c>
    </row>
    <row r="124" spans="1:14" ht="15.75">
      <c r="A124" s="24">
        <v>3</v>
      </c>
      <c r="B124" s="27" t="s">
        <v>176</v>
      </c>
      <c r="C124" s="69"/>
      <c r="D124" s="69"/>
      <c r="E124" s="13">
        <v>79.71</v>
      </c>
      <c r="F124" s="13">
        <f t="shared" si="37"/>
        <v>23.912999999999997</v>
      </c>
      <c r="G124" s="13">
        <v>75</v>
      </c>
      <c r="H124" s="13">
        <f t="shared" si="38"/>
        <v>7.5</v>
      </c>
      <c r="I124" s="13">
        <v>68.96</v>
      </c>
      <c r="J124" s="13">
        <f t="shared" si="39"/>
        <v>20.688</v>
      </c>
      <c r="K124" s="13">
        <v>72</v>
      </c>
      <c r="L124" s="13">
        <f t="shared" si="35"/>
        <v>21.599999999999998</v>
      </c>
      <c r="M124" s="13">
        <f t="shared" si="36"/>
        <v>73.701</v>
      </c>
      <c r="N124" s="18" t="s">
        <v>26</v>
      </c>
    </row>
    <row r="125" spans="1:14" ht="15.75">
      <c r="A125" s="24">
        <v>4</v>
      </c>
      <c r="B125" s="27" t="s">
        <v>177</v>
      </c>
      <c r="C125" s="69"/>
      <c r="D125" s="69"/>
      <c r="E125" s="13">
        <v>75.33</v>
      </c>
      <c r="F125" s="13">
        <f t="shared" si="37"/>
        <v>22.599</v>
      </c>
      <c r="G125" s="13">
        <v>65</v>
      </c>
      <c r="H125" s="13">
        <f t="shared" si="38"/>
        <v>6.5</v>
      </c>
      <c r="I125" s="13">
        <v>79.62</v>
      </c>
      <c r="J125" s="13">
        <f t="shared" si="39"/>
        <v>23.886</v>
      </c>
      <c r="K125" s="13">
        <v>64</v>
      </c>
      <c r="L125" s="13">
        <f t="shared" si="35"/>
        <v>19.2</v>
      </c>
      <c r="M125" s="13">
        <f t="shared" si="36"/>
        <v>72.185</v>
      </c>
      <c r="N125" s="18" t="s">
        <v>26</v>
      </c>
    </row>
    <row r="126" spans="1:14" ht="15.75">
      <c r="A126" s="24">
        <v>5</v>
      </c>
      <c r="B126" s="27" t="s">
        <v>178</v>
      </c>
      <c r="C126" s="69"/>
      <c r="D126" s="69"/>
      <c r="E126" s="13">
        <v>71</v>
      </c>
      <c r="F126" s="13">
        <f t="shared" si="37"/>
        <v>21.3</v>
      </c>
      <c r="G126" s="13">
        <v>66.25</v>
      </c>
      <c r="H126" s="13">
        <f t="shared" si="38"/>
        <v>6.625</v>
      </c>
      <c r="I126" s="13">
        <v>87.86</v>
      </c>
      <c r="J126" s="13">
        <f t="shared" si="39"/>
        <v>26.358</v>
      </c>
      <c r="K126" s="13">
        <v>58</v>
      </c>
      <c r="L126" s="13">
        <f t="shared" si="35"/>
        <v>17.4</v>
      </c>
      <c r="M126" s="13">
        <f t="shared" si="36"/>
        <v>71.68299999999999</v>
      </c>
      <c r="N126" s="18" t="s">
        <v>26</v>
      </c>
    </row>
    <row r="127" spans="1:14" ht="15.75" customHeight="1">
      <c r="A127" s="24">
        <v>6</v>
      </c>
      <c r="B127" s="27" t="s">
        <v>179</v>
      </c>
      <c r="C127" s="69"/>
      <c r="D127" s="69"/>
      <c r="E127" s="13">
        <v>73.38</v>
      </c>
      <c r="F127" s="13">
        <f t="shared" si="37"/>
        <v>22.014</v>
      </c>
      <c r="G127" s="13">
        <v>58.75</v>
      </c>
      <c r="H127" s="13">
        <f t="shared" si="38"/>
        <v>5.875</v>
      </c>
      <c r="I127" s="13">
        <v>69.66</v>
      </c>
      <c r="J127" s="13">
        <f t="shared" si="39"/>
        <v>20.898</v>
      </c>
      <c r="K127" s="19">
        <v>62</v>
      </c>
      <c r="L127" s="13">
        <f t="shared" si="35"/>
        <v>18.599999999999998</v>
      </c>
      <c r="M127" s="13">
        <f t="shared" si="36"/>
        <v>67.387</v>
      </c>
      <c r="N127" s="18" t="s">
        <v>26</v>
      </c>
    </row>
    <row r="128" spans="1:14" ht="15.75" customHeight="1">
      <c r="A128" s="24">
        <v>7</v>
      </c>
      <c r="B128" s="27" t="s">
        <v>180</v>
      </c>
      <c r="C128" s="69"/>
      <c r="D128" s="69"/>
      <c r="E128" s="13">
        <v>74.71</v>
      </c>
      <c r="F128" s="13">
        <f t="shared" si="37"/>
        <v>22.412999999999997</v>
      </c>
      <c r="G128" s="13">
        <v>62.5</v>
      </c>
      <c r="H128" s="13">
        <f t="shared" si="38"/>
        <v>6.25</v>
      </c>
      <c r="I128" s="13">
        <v>81.56</v>
      </c>
      <c r="J128" s="13">
        <f t="shared" si="39"/>
        <v>24.468</v>
      </c>
      <c r="K128" s="19">
        <v>47</v>
      </c>
      <c r="L128" s="13">
        <f t="shared" si="35"/>
        <v>14.1</v>
      </c>
      <c r="M128" s="13">
        <f t="shared" si="36"/>
        <v>67.231</v>
      </c>
      <c r="N128" s="18" t="s">
        <v>26</v>
      </c>
    </row>
    <row r="129" spans="1:14" ht="15.75" customHeight="1">
      <c r="A129" s="24">
        <v>8</v>
      </c>
      <c r="B129" s="27" t="s">
        <v>181</v>
      </c>
      <c r="C129" s="69"/>
      <c r="D129" s="69"/>
      <c r="E129" s="13">
        <v>76.45</v>
      </c>
      <c r="F129" s="13">
        <f t="shared" si="37"/>
        <v>22.935</v>
      </c>
      <c r="G129" s="13">
        <v>68.75</v>
      </c>
      <c r="H129" s="13">
        <f t="shared" si="38"/>
        <v>6.875</v>
      </c>
      <c r="I129" s="13">
        <v>83.9</v>
      </c>
      <c r="J129" s="13">
        <f t="shared" si="39"/>
        <v>25.17</v>
      </c>
      <c r="K129" s="71" t="s">
        <v>122</v>
      </c>
      <c r="L129" s="72"/>
      <c r="M129" s="72"/>
      <c r="N129" s="73"/>
    </row>
    <row r="130" spans="1:14" ht="15.75" customHeight="1">
      <c r="A130" s="24">
        <v>9</v>
      </c>
      <c r="B130" s="27" t="s">
        <v>182</v>
      </c>
      <c r="C130" s="69"/>
      <c r="D130" s="69"/>
      <c r="E130" s="13">
        <v>83.84</v>
      </c>
      <c r="F130" s="13">
        <f t="shared" si="37"/>
        <v>25.152</v>
      </c>
      <c r="G130" s="13">
        <v>56.25</v>
      </c>
      <c r="H130" s="13">
        <f t="shared" si="38"/>
        <v>5.625</v>
      </c>
      <c r="I130" s="13">
        <v>71</v>
      </c>
      <c r="J130" s="13">
        <f t="shared" si="39"/>
        <v>21.3</v>
      </c>
      <c r="K130" s="71" t="s">
        <v>122</v>
      </c>
      <c r="L130" s="72"/>
      <c r="M130" s="72"/>
      <c r="N130" s="73"/>
    </row>
    <row r="131" spans="1:14" ht="16.5" customHeight="1" thickBot="1">
      <c r="A131" s="25">
        <v>10</v>
      </c>
      <c r="B131" s="28" t="s">
        <v>183</v>
      </c>
      <c r="C131" s="70"/>
      <c r="D131" s="70"/>
      <c r="E131" s="12">
        <v>74.55</v>
      </c>
      <c r="F131" s="12">
        <f t="shared" si="37"/>
        <v>22.365</v>
      </c>
      <c r="G131" s="12">
        <v>78.75</v>
      </c>
      <c r="H131" s="12">
        <f t="shared" si="38"/>
        <v>7.875</v>
      </c>
      <c r="I131" s="12">
        <v>66.16</v>
      </c>
      <c r="J131" s="12">
        <f t="shared" si="39"/>
        <v>19.848</v>
      </c>
      <c r="K131" s="54" t="s">
        <v>122</v>
      </c>
      <c r="L131" s="55"/>
      <c r="M131" s="55"/>
      <c r="N131" s="56"/>
    </row>
    <row r="132" spans="2:14" ht="15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2:14" ht="16.5" thickBo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7.25" customHeight="1" thickBot="1">
      <c r="A134" s="57" t="s">
        <v>50</v>
      </c>
      <c r="B134" s="58"/>
      <c r="C134" s="58"/>
      <c r="D134" s="58"/>
      <c r="E134" s="58"/>
      <c r="F134" s="58"/>
      <c r="G134" s="58"/>
      <c r="H134" s="59"/>
      <c r="I134" s="60" t="s">
        <v>27</v>
      </c>
      <c r="J134" s="61"/>
      <c r="K134" s="61"/>
      <c r="L134" s="61"/>
      <c r="M134" s="61"/>
      <c r="N134" s="62"/>
    </row>
    <row r="135" spans="1:14" ht="15" customHeight="1" thickBot="1">
      <c r="A135" s="65" t="s">
        <v>59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7"/>
    </row>
    <row r="136" spans="1:14" ht="51" customHeight="1" thickBot="1">
      <c r="A136" s="22" t="s">
        <v>43</v>
      </c>
      <c r="B136" s="1" t="s">
        <v>0</v>
      </c>
      <c r="C136" s="1" t="s">
        <v>1</v>
      </c>
      <c r="D136" s="1" t="s">
        <v>28</v>
      </c>
      <c r="E136" s="16" t="s">
        <v>2</v>
      </c>
      <c r="F136" s="16" t="s">
        <v>20</v>
      </c>
      <c r="G136" s="16" t="s">
        <v>21</v>
      </c>
      <c r="H136" s="16" t="s">
        <v>22</v>
      </c>
      <c r="I136" s="16" t="s">
        <v>3</v>
      </c>
      <c r="J136" s="16" t="s">
        <v>4</v>
      </c>
      <c r="K136" s="16" t="s">
        <v>5</v>
      </c>
      <c r="L136" s="16" t="s">
        <v>23</v>
      </c>
      <c r="M136" s="16" t="s">
        <v>6</v>
      </c>
      <c r="N136" s="6" t="s">
        <v>7</v>
      </c>
    </row>
    <row r="137" spans="1:14" ht="15.75">
      <c r="A137" s="34">
        <v>1</v>
      </c>
      <c r="B137" s="26" t="s">
        <v>155</v>
      </c>
      <c r="C137" s="68" t="s">
        <v>60</v>
      </c>
      <c r="D137" s="68" t="s">
        <v>61</v>
      </c>
      <c r="E137" s="9">
        <v>74.49363</v>
      </c>
      <c r="F137" s="9">
        <f>E137*30%</f>
        <v>22.348088999999998</v>
      </c>
      <c r="G137" s="9">
        <v>73.75</v>
      </c>
      <c r="H137" s="9">
        <f>G137*10%</f>
        <v>7.375</v>
      </c>
      <c r="I137" s="9">
        <v>74.8</v>
      </c>
      <c r="J137" s="9">
        <f>I137*30%</f>
        <v>22.439999999999998</v>
      </c>
      <c r="K137" s="9">
        <v>91</v>
      </c>
      <c r="L137" s="9">
        <f aca="true" t="shared" si="40" ref="L137:L142">K137*30%</f>
        <v>27.3</v>
      </c>
      <c r="M137" s="9">
        <f aca="true" t="shared" si="41" ref="M137:M142">F137+H137+J137+L137</f>
        <v>79.463089</v>
      </c>
      <c r="N137" s="17" t="s">
        <v>24</v>
      </c>
    </row>
    <row r="138" spans="1:14" ht="15.75">
      <c r="A138" s="24">
        <v>2</v>
      </c>
      <c r="B138" s="27" t="s">
        <v>156</v>
      </c>
      <c r="C138" s="69"/>
      <c r="D138" s="69"/>
      <c r="E138" s="13">
        <v>75.87468</v>
      </c>
      <c r="F138" s="13">
        <f aca="true" t="shared" si="42" ref="F138:F145">E138*30%</f>
        <v>22.762404</v>
      </c>
      <c r="G138" s="13">
        <v>68.75</v>
      </c>
      <c r="H138" s="13">
        <f aca="true" t="shared" si="43" ref="H138:H145">G138*10%</f>
        <v>6.875</v>
      </c>
      <c r="I138" s="13">
        <v>68.5</v>
      </c>
      <c r="J138" s="13">
        <f aca="true" t="shared" si="44" ref="J138:J145">I138*30%</f>
        <v>20.55</v>
      </c>
      <c r="K138" s="13">
        <v>57</v>
      </c>
      <c r="L138" s="13">
        <f t="shared" si="40"/>
        <v>17.099999999999998</v>
      </c>
      <c r="M138" s="13">
        <f t="shared" si="41"/>
        <v>67.287404</v>
      </c>
      <c r="N138" s="18" t="s">
        <v>29</v>
      </c>
    </row>
    <row r="139" spans="1:14" ht="15.75">
      <c r="A139" s="24">
        <v>3</v>
      </c>
      <c r="B139" s="27" t="s">
        <v>157</v>
      </c>
      <c r="C139" s="69"/>
      <c r="D139" s="69"/>
      <c r="E139" s="13">
        <v>70.43821</v>
      </c>
      <c r="F139" s="13">
        <f t="shared" si="42"/>
        <v>21.131463</v>
      </c>
      <c r="G139" s="13">
        <v>77.5</v>
      </c>
      <c r="H139" s="13">
        <f t="shared" si="43"/>
        <v>7.75</v>
      </c>
      <c r="I139" s="13">
        <v>71.12</v>
      </c>
      <c r="J139" s="13">
        <f t="shared" si="44"/>
        <v>21.336000000000002</v>
      </c>
      <c r="K139" s="13">
        <v>52</v>
      </c>
      <c r="L139" s="13">
        <f t="shared" si="40"/>
        <v>15.6</v>
      </c>
      <c r="M139" s="13">
        <f t="shared" si="41"/>
        <v>65.817463</v>
      </c>
      <c r="N139" s="18" t="s">
        <v>26</v>
      </c>
    </row>
    <row r="140" spans="1:14" ht="15.75">
      <c r="A140" s="24">
        <v>4</v>
      </c>
      <c r="B140" s="27" t="s">
        <v>158</v>
      </c>
      <c r="C140" s="69"/>
      <c r="D140" s="69"/>
      <c r="E140" s="13">
        <v>71.94374</v>
      </c>
      <c r="F140" s="13">
        <f t="shared" si="42"/>
        <v>21.583122</v>
      </c>
      <c r="G140" s="13">
        <v>68.75</v>
      </c>
      <c r="H140" s="13">
        <f t="shared" si="43"/>
        <v>6.875</v>
      </c>
      <c r="I140" s="13">
        <v>75.54</v>
      </c>
      <c r="J140" s="13">
        <f t="shared" si="44"/>
        <v>22.662000000000003</v>
      </c>
      <c r="K140" s="13">
        <v>40</v>
      </c>
      <c r="L140" s="13">
        <f t="shared" si="40"/>
        <v>12</v>
      </c>
      <c r="M140" s="13">
        <f t="shared" si="41"/>
        <v>63.120122</v>
      </c>
      <c r="N140" s="18" t="s">
        <v>26</v>
      </c>
    </row>
    <row r="141" spans="1:14" ht="15.75">
      <c r="A141" s="24">
        <v>5</v>
      </c>
      <c r="B141" s="27" t="s">
        <v>159</v>
      </c>
      <c r="C141" s="69"/>
      <c r="D141" s="69"/>
      <c r="E141" s="13">
        <v>70.48374</v>
      </c>
      <c r="F141" s="13">
        <f t="shared" si="42"/>
        <v>21.145121999999997</v>
      </c>
      <c r="G141" s="13">
        <v>58.75</v>
      </c>
      <c r="H141" s="13">
        <f t="shared" si="43"/>
        <v>5.875</v>
      </c>
      <c r="I141" s="13">
        <v>78.52</v>
      </c>
      <c r="J141" s="13">
        <f t="shared" si="44"/>
        <v>23.555999999999997</v>
      </c>
      <c r="K141" s="13">
        <v>30</v>
      </c>
      <c r="L141" s="13">
        <f t="shared" si="40"/>
        <v>9</v>
      </c>
      <c r="M141" s="13">
        <f t="shared" si="41"/>
        <v>59.576122</v>
      </c>
      <c r="N141" s="18" t="s">
        <v>26</v>
      </c>
    </row>
    <row r="142" spans="1:14" ht="15.75" customHeight="1">
      <c r="A142" s="24">
        <v>6</v>
      </c>
      <c r="B142" s="27" t="s">
        <v>160</v>
      </c>
      <c r="C142" s="69"/>
      <c r="D142" s="69"/>
      <c r="E142" s="13">
        <v>71.14906</v>
      </c>
      <c r="F142" s="13">
        <f t="shared" si="42"/>
        <v>21.344718</v>
      </c>
      <c r="G142" s="13">
        <v>55</v>
      </c>
      <c r="H142" s="13">
        <f t="shared" si="43"/>
        <v>5.5</v>
      </c>
      <c r="I142" s="13">
        <v>84.6</v>
      </c>
      <c r="J142" s="13">
        <f t="shared" si="44"/>
        <v>25.38</v>
      </c>
      <c r="K142" s="19">
        <v>17</v>
      </c>
      <c r="L142" s="13">
        <f t="shared" si="40"/>
        <v>5.1</v>
      </c>
      <c r="M142" s="13">
        <f t="shared" si="41"/>
        <v>57.324718</v>
      </c>
      <c r="N142" s="18" t="s">
        <v>26</v>
      </c>
    </row>
    <row r="143" spans="1:14" ht="15.75" customHeight="1">
      <c r="A143" s="24">
        <v>7</v>
      </c>
      <c r="B143" s="27" t="s">
        <v>161</v>
      </c>
      <c r="C143" s="69"/>
      <c r="D143" s="69"/>
      <c r="E143" s="13">
        <v>72.618</v>
      </c>
      <c r="F143" s="13">
        <f t="shared" si="42"/>
        <v>21.7854</v>
      </c>
      <c r="G143" s="13">
        <v>70</v>
      </c>
      <c r="H143" s="13">
        <f t="shared" si="43"/>
        <v>7</v>
      </c>
      <c r="I143" s="13">
        <v>72.97</v>
      </c>
      <c r="J143" s="13">
        <f t="shared" si="44"/>
        <v>21.891</v>
      </c>
      <c r="K143" s="71" t="s">
        <v>122</v>
      </c>
      <c r="L143" s="72"/>
      <c r="M143" s="72"/>
      <c r="N143" s="73"/>
    </row>
    <row r="144" spans="1:14" ht="15.75" customHeight="1">
      <c r="A144" s="24">
        <v>8</v>
      </c>
      <c r="B144" s="27" t="s">
        <v>162</v>
      </c>
      <c r="C144" s="69"/>
      <c r="D144" s="69"/>
      <c r="E144" s="13">
        <v>70.81194</v>
      </c>
      <c r="F144" s="13">
        <f t="shared" si="42"/>
        <v>21.243582</v>
      </c>
      <c r="G144" s="13">
        <v>66.25</v>
      </c>
      <c r="H144" s="13">
        <f t="shared" si="43"/>
        <v>6.625</v>
      </c>
      <c r="I144" s="13">
        <v>73.9</v>
      </c>
      <c r="J144" s="13">
        <f t="shared" si="44"/>
        <v>22.17</v>
      </c>
      <c r="K144" s="71" t="s">
        <v>122</v>
      </c>
      <c r="L144" s="72"/>
      <c r="M144" s="72"/>
      <c r="N144" s="73"/>
    </row>
    <row r="145" spans="1:14" ht="15.75" customHeight="1" thickBot="1">
      <c r="A145" s="25">
        <v>9</v>
      </c>
      <c r="B145" s="28" t="s">
        <v>163</v>
      </c>
      <c r="C145" s="70"/>
      <c r="D145" s="70"/>
      <c r="E145" s="12">
        <v>72.87085</v>
      </c>
      <c r="F145" s="12">
        <f t="shared" si="42"/>
        <v>21.861255</v>
      </c>
      <c r="G145" s="12">
        <v>58.75</v>
      </c>
      <c r="H145" s="12">
        <f t="shared" si="43"/>
        <v>5.875</v>
      </c>
      <c r="I145" s="12">
        <v>79.43</v>
      </c>
      <c r="J145" s="12">
        <f t="shared" si="44"/>
        <v>23.829</v>
      </c>
      <c r="K145" s="54" t="s">
        <v>122</v>
      </c>
      <c r="L145" s="55"/>
      <c r="M145" s="55"/>
      <c r="N145" s="56"/>
    </row>
    <row r="146" spans="2:14" ht="15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2:14" ht="16.5" thickBo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7.25" customHeight="1" thickBot="1">
      <c r="A148" s="57" t="s">
        <v>63</v>
      </c>
      <c r="B148" s="58"/>
      <c r="C148" s="58"/>
      <c r="D148" s="58"/>
      <c r="E148" s="58"/>
      <c r="F148" s="58"/>
      <c r="G148" s="58"/>
      <c r="H148" s="59"/>
      <c r="I148" s="60" t="s">
        <v>27</v>
      </c>
      <c r="J148" s="61"/>
      <c r="K148" s="61"/>
      <c r="L148" s="61"/>
      <c r="M148" s="61"/>
      <c r="N148" s="62"/>
    </row>
    <row r="149" spans="1:14" ht="15" customHeight="1" thickBot="1">
      <c r="A149" s="65" t="s">
        <v>62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7"/>
    </row>
    <row r="150" spans="1:14" ht="51" customHeight="1" thickBot="1">
      <c r="A150" s="22" t="s">
        <v>43</v>
      </c>
      <c r="B150" s="1" t="s">
        <v>0</v>
      </c>
      <c r="C150" s="1" t="s">
        <v>1</v>
      </c>
      <c r="D150" s="1" t="s">
        <v>28</v>
      </c>
      <c r="E150" s="16" t="s">
        <v>2</v>
      </c>
      <c r="F150" s="16" t="s">
        <v>20</v>
      </c>
      <c r="G150" s="16" t="s">
        <v>21</v>
      </c>
      <c r="H150" s="16" t="s">
        <v>22</v>
      </c>
      <c r="I150" s="16" t="s">
        <v>3</v>
      </c>
      <c r="J150" s="16" t="s">
        <v>4</v>
      </c>
      <c r="K150" s="16" t="s">
        <v>5</v>
      </c>
      <c r="L150" s="16" t="s">
        <v>23</v>
      </c>
      <c r="M150" s="16" t="s">
        <v>6</v>
      </c>
      <c r="N150" s="6" t="s">
        <v>7</v>
      </c>
    </row>
    <row r="151" spans="1:14" ht="15.75">
      <c r="A151" s="34">
        <v>1</v>
      </c>
      <c r="B151" s="26" t="s">
        <v>184</v>
      </c>
      <c r="C151" s="68" t="s">
        <v>64</v>
      </c>
      <c r="D151" s="68" t="s">
        <v>65</v>
      </c>
      <c r="E151" s="9">
        <v>74.4011</v>
      </c>
      <c r="F151" s="9">
        <f>E151*30%</f>
        <v>22.32033</v>
      </c>
      <c r="G151" s="9">
        <v>67.5</v>
      </c>
      <c r="H151" s="9">
        <f>G151*10%</f>
        <v>6.75</v>
      </c>
      <c r="I151" s="9">
        <v>75.5</v>
      </c>
      <c r="J151" s="9">
        <f>I151*30%</f>
        <v>22.65</v>
      </c>
      <c r="K151" s="9">
        <v>85</v>
      </c>
      <c r="L151" s="9">
        <f>K151*30%</f>
        <v>25.5</v>
      </c>
      <c r="M151" s="9">
        <f>F151+H151+J151+L151</f>
        <v>77.22032999999999</v>
      </c>
      <c r="N151" s="17" t="s">
        <v>24</v>
      </c>
    </row>
    <row r="152" spans="1:14" ht="15.75">
      <c r="A152" s="24">
        <v>2</v>
      </c>
      <c r="B152" s="27" t="s">
        <v>185</v>
      </c>
      <c r="C152" s="69"/>
      <c r="D152" s="69"/>
      <c r="E152" s="13">
        <v>84.31701</v>
      </c>
      <c r="F152" s="13">
        <f>E152*30%</f>
        <v>25.295102999999997</v>
      </c>
      <c r="G152" s="13">
        <v>80</v>
      </c>
      <c r="H152" s="13">
        <f>G152*10%</f>
        <v>8</v>
      </c>
      <c r="I152" s="13">
        <v>73.16</v>
      </c>
      <c r="J152" s="13">
        <f>I152*30%</f>
        <v>21.947999999999997</v>
      </c>
      <c r="K152" s="13">
        <v>30</v>
      </c>
      <c r="L152" s="13">
        <f>K152*30%</f>
        <v>9</v>
      </c>
      <c r="M152" s="13">
        <f>F152+H152+J152+L152</f>
        <v>64.24310299999999</v>
      </c>
      <c r="N152" s="18" t="s">
        <v>26</v>
      </c>
    </row>
    <row r="153" spans="1:14" ht="15.75">
      <c r="A153" s="24">
        <v>3</v>
      </c>
      <c r="B153" s="27" t="s">
        <v>186</v>
      </c>
      <c r="C153" s="69"/>
      <c r="D153" s="69"/>
      <c r="E153" s="13">
        <v>77.42391</v>
      </c>
      <c r="F153" s="13">
        <f>E153*30%</f>
        <v>23.227173</v>
      </c>
      <c r="G153" s="13">
        <v>72.5</v>
      </c>
      <c r="H153" s="13">
        <f>G153*10%</f>
        <v>7.25</v>
      </c>
      <c r="I153" s="13">
        <v>80.63</v>
      </c>
      <c r="J153" s="13">
        <f>I153*30%</f>
        <v>24.188999999999997</v>
      </c>
      <c r="K153" s="71" t="s">
        <v>122</v>
      </c>
      <c r="L153" s="72"/>
      <c r="M153" s="72"/>
      <c r="N153" s="73"/>
    </row>
    <row r="154" spans="1:14" ht="16.5" thickBot="1">
      <c r="A154" s="25">
        <v>4</v>
      </c>
      <c r="B154" s="28" t="s">
        <v>187</v>
      </c>
      <c r="C154" s="70"/>
      <c r="D154" s="70"/>
      <c r="E154" s="12">
        <v>81.71748</v>
      </c>
      <c r="F154" s="12">
        <f>E154*30%</f>
        <v>24.515244</v>
      </c>
      <c r="G154" s="12">
        <v>60</v>
      </c>
      <c r="H154" s="12">
        <f>G154*10%</f>
        <v>6</v>
      </c>
      <c r="I154" s="12">
        <v>70.13</v>
      </c>
      <c r="J154" s="12">
        <f>I154*30%</f>
        <v>21.038999999999998</v>
      </c>
      <c r="K154" s="54" t="s">
        <v>122</v>
      </c>
      <c r="L154" s="55"/>
      <c r="M154" s="55"/>
      <c r="N154" s="56"/>
    </row>
    <row r="155" spans="2:14" ht="15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2:14" ht="16.5" thickBo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7.25" customHeight="1" thickBot="1">
      <c r="A157" s="57" t="s">
        <v>67</v>
      </c>
      <c r="B157" s="58"/>
      <c r="C157" s="58"/>
      <c r="D157" s="58"/>
      <c r="E157" s="58"/>
      <c r="F157" s="58"/>
      <c r="G157" s="58"/>
      <c r="H157" s="59"/>
      <c r="I157" s="60" t="s">
        <v>27</v>
      </c>
      <c r="J157" s="61"/>
      <c r="K157" s="61"/>
      <c r="L157" s="61"/>
      <c r="M157" s="61"/>
      <c r="N157" s="62"/>
    </row>
    <row r="158" spans="1:14" ht="15" customHeight="1" thickBot="1">
      <c r="A158" s="65" t="s">
        <v>66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7"/>
    </row>
    <row r="159" spans="1:14" ht="51" customHeight="1" thickBot="1">
      <c r="A159" s="22" t="s">
        <v>43</v>
      </c>
      <c r="B159" s="1" t="s">
        <v>0</v>
      </c>
      <c r="C159" s="1" t="s">
        <v>1</v>
      </c>
      <c r="D159" s="1" t="s">
        <v>28</v>
      </c>
      <c r="E159" s="16" t="s">
        <v>2</v>
      </c>
      <c r="F159" s="16" t="s">
        <v>20</v>
      </c>
      <c r="G159" s="16" t="s">
        <v>21</v>
      </c>
      <c r="H159" s="16" t="s">
        <v>22</v>
      </c>
      <c r="I159" s="16" t="s">
        <v>3</v>
      </c>
      <c r="J159" s="16" t="s">
        <v>4</v>
      </c>
      <c r="K159" s="16" t="s">
        <v>5</v>
      </c>
      <c r="L159" s="16" t="s">
        <v>23</v>
      </c>
      <c r="M159" s="16" t="s">
        <v>6</v>
      </c>
      <c r="N159" s="6" t="s">
        <v>7</v>
      </c>
    </row>
    <row r="160" spans="1:14" ht="15.75">
      <c r="A160" s="34">
        <v>1</v>
      </c>
      <c r="B160" s="26" t="s">
        <v>143</v>
      </c>
      <c r="C160" s="68" t="s">
        <v>68</v>
      </c>
      <c r="D160" s="68" t="s">
        <v>68</v>
      </c>
      <c r="E160" s="9">
        <v>77.57831</v>
      </c>
      <c r="F160" s="9">
        <f>E160*30%</f>
        <v>23.273493</v>
      </c>
      <c r="G160" s="9">
        <v>70</v>
      </c>
      <c r="H160" s="9">
        <f>G160*10%</f>
        <v>7</v>
      </c>
      <c r="I160" s="9">
        <v>85.06</v>
      </c>
      <c r="J160" s="9">
        <f>I160*30%</f>
        <v>25.518</v>
      </c>
      <c r="K160" s="9">
        <v>60</v>
      </c>
      <c r="L160" s="9">
        <f>K160*30%</f>
        <v>18</v>
      </c>
      <c r="M160" s="9">
        <f>F160+H160+J160+L160</f>
        <v>73.791493</v>
      </c>
      <c r="N160" s="17" t="s">
        <v>24</v>
      </c>
    </row>
    <row r="161" spans="1:14" ht="15.75">
      <c r="A161" s="24">
        <v>2</v>
      </c>
      <c r="B161" s="27" t="s">
        <v>144</v>
      </c>
      <c r="C161" s="69"/>
      <c r="D161" s="69"/>
      <c r="E161" s="13">
        <v>73.52969</v>
      </c>
      <c r="F161" s="13">
        <f>E161*30%</f>
        <v>22.058907</v>
      </c>
      <c r="G161" s="13">
        <v>61.25</v>
      </c>
      <c r="H161" s="13">
        <f>G161*10%</f>
        <v>6.125</v>
      </c>
      <c r="I161" s="13">
        <v>83.2</v>
      </c>
      <c r="J161" s="13">
        <f>I161*30%</f>
        <v>24.96</v>
      </c>
      <c r="K161" s="13">
        <v>59</v>
      </c>
      <c r="L161" s="13">
        <f>K161*30%</f>
        <v>17.7</v>
      </c>
      <c r="M161" s="13">
        <f>F161+H161+J161+L161</f>
        <v>70.843907</v>
      </c>
      <c r="N161" s="18" t="s">
        <v>29</v>
      </c>
    </row>
    <row r="162" spans="1:14" ht="15.75">
      <c r="A162" s="24">
        <v>3</v>
      </c>
      <c r="B162" s="27" t="s">
        <v>145</v>
      </c>
      <c r="C162" s="69"/>
      <c r="D162" s="69"/>
      <c r="E162" s="13">
        <v>81.47142</v>
      </c>
      <c r="F162" s="13">
        <f>E162*30%</f>
        <v>24.441425999999996</v>
      </c>
      <c r="G162" s="13">
        <v>57.5</v>
      </c>
      <c r="H162" s="13">
        <f>G162*10%</f>
        <v>5.75</v>
      </c>
      <c r="I162" s="13">
        <v>77.6</v>
      </c>
      <c r="J162" s="13">
        <f>I162*30%</f>
        <v>23.279999999999998</v>
      </c>
      <c r="K162" s="13">
        <v>56</v>
      </c>
      <c r="L162" s="13">
        <f>K162*30%</f>
        <v>16.8</v>
      </c>
      <c r="M162" s="13">
        <f>F162+H162+J162+L162</f>
        <v>70.27142599999999</v>
      </c>
      <c r="N162" s="18" t="s">
        <v>26</v>
      </c>
    </row>
    <row r="163" spans="1:14" ht="15.75">
      <c r="A163" s="24">
        <v>4</v>
      </c>
      <c r="B163" s="27" t="s">
        <v>146</v>
      </c>
      <c r="C163" s="69"/>
      <c r="D163" s="69"/>
      <c r="E163" s="13">
        <v>73.80735</v>
      </c>
      <c r="F163" s="13">
        <f>E163*30%</f>
        <v>22.142205</v>
      </c>
      <c r="G163" s="13">
        <v>53.75</v>
      </c>
      <c r="H163" s="13">
        <f>G163*10%</f>
        <v>5.375</v>
      </c>
      <c r="I163" s="13">
        <v>79.7</v>
      </c>
      <c r="J163" s="13">
        <f>I163*30%</f>
        <v>23.91</v>
      </c>
      <c r="K163" s="13">
        <v>36</v>
      </c>
      <c r="L163" s="13">
        <f>K163*30%</f>
        <v>10.799999999999999</v>
      </c>
      <c r="M163" s="13">
        <f>F163+H163+J163+L163</f>
        <v>62.227205</v>
      </c>
      <c r="N163" s="18" t="s">
        <v>26</v>
      </c>
    </row>
    <row r="164" spans="1:14" ht="16.5" thickBot="1">
      <c r="A164" s="25">
        <v>5</v>
      </c>
      <c r="B164" s="28" t="s">
        <v>147</v>
      </c>
      <c r="C164" s="70"/>
      <c r="D164" s="70"/>
      <c r="E164" s="12">
        <v>72.93453</v>
      </c>
      <c r="F164" s="12">
        <f>E164*30%</f>
        <v>21.880359</v>
      </c>
      <c r="G164" s="12">
        <v>60</v>
      </c>
      <c r="H164" s="12">
        <f>G164*10%</f>
        <v>6</v>
      </c>
      <c r="I164" s="12">
        <v>74.56</v>
      </c>
      <c r="J164" s="12">
        <f>I164*30%</f>
        <v>22.368</v>
      </c>
      <c r="K164" s="54" t="s">
        <v>122</v>
      </c>
      <c r="L164" s="55"/>
      <c r="M164" s="55"/>
      <c r="N164" s="56"/>
    </row>
    <row r="165" spans="2:14" ht="15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2:14" ht="16.5" thickBo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9.5" thickBot="1">
      <c r="A167" s="57" t="s">
        <v>73</v>
      </c>
      <c r="B167" s="58"/>
      <c r="C167" s="58"/>
      <c r="D167" s="58"/>
      <c r="E167" s="58"/>
      <c r="F167" s="58"/>
      <c r="G167" s="58"/>
      <c r="H167" s="59"/>
      <c r="I167" s="60" t="s">
        <v>8</v>
      </c>
      <c r="J167" s="61"/>
      <c r="K167" s="61"/>
      <c r="L167" s="61"/>
      <c r="M167" s="61"/>
      <c r="N167" s="62"/>
    </row>
    <row r="168" spans="1:14" ht="15.75" customHeight="1" thickBot="1">
      <c r="A168" s="76" t="s">
        <v>72</v>
      </c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8"/>
    </row>
    <row r="169" spans="1:14" ht="51.75" thickBot="1">
      <c r="A169" s="22" t="s">
        <v>43</v>
      </c>
      <c r="B169" s="1" t="s">
        <v>0</v>
      </c>
      <c r="C169" s="1" t="s">
        <v>1</v>
      </c>
      <c r="D169" s="1" t="s">
        <v>69</v>
      </c>
      <c r="E169" s="29" t="s">
        <v>2</v>
      </c>
      <c r="F169" s="6" t="s">
        <v>70</v>
      </c>
      <c r="G169" s="29" t="s">
        <v>3</v>
      </c>
      <c r="H169" s="6" t="s">
        <v>4</v>
      </c>
      <c r="I169" s="29" t="s">
        <v>5</v>
      </c>
      <c r="J169" s="6" t="s">
        <v>71</v>
      </c>
      <c r="K169" s="30" t="s">
        <v>6</v>
      </c>
      <c r="L169" s="79" t="s">
        <v>7</v>
      </c>
      <c r="M169" s="80"/>
      <c r="N169" s="81"/>
    </row>
    <row r="170" spans="1:14" ht="15.75">
      <c r="A170" s="34">
        <v>1</v>
      </c>
      <c r="B170" s="14" t="s">
        <v>139</v>
      </c>
      <c r="C170" s="68" t="s">
        <v>74</v>
      </c>
      <c r="D170" s="68" t="s">
        <v>75</v>
      </c>
      <c r="E170" s="31">
        <v>75.81642</v>
      </c>
      <c r="F170" s="9">
        <f>E170*35/100</f>
        <v>26.535746999999997</v>
      </c>
      <c r="G170" s="9">
        <v>83.2</v>
      </c>
      <c r="H170" s="9">
        <f>G170*30/100</f>
        <v>24.96</v>
      </c>
      <c r="I170" s="32">
        <v>83.33</v>
      </c>
      <c r="J170" s="9">
        <f>I170*35/100</f>
        <v>29.165499999999998</v>
      </c>
      <c r="K170" s="9">
        <f>F170+H170+J170</f>
        <v>80.66124699999999</v>
      </c>
      <c r="L170" s="74" t="s">
        <v>24</v>
      </c>
      <c r="M170" s="74"/>
      <c r="N170" s="75"/>
    </row>
    <row r="171" spans="1:14" ht="15.75">
      <c r="A171" s="24">
        <v>2</v>
      </c>
      <c r="B171" s="15" t="s">
        <v>140</v>
      </c>
      <c r="C171" s="69"/>
      <c r="D171" s="69"/>
      <c r="E171" s="33">
        <v>84.2833</v>
      </c>
      <c r="F171" s="13">
        <f>E171*35/100</f>
        <v>29.499155000000002</v>
      </c>
      <c r="G171" s="13">
        <v>82.73</v>
      </c>
      <c r="H171" s="13">
        <f>G171*30/100</f>
        <v>24.819000000000003</v>
      </c>
      <c r="I171" s="19">
        <v>73.33</v>
      </c>
      <c r="J171" s="13">
        <f>I171*35/100</f>
        <v>25.665499999999998</v>
      </c>
      <c r="K171" s="13">
        <f>F171+H171+J171</f>
        <v>79.983655</v>
      </c>
      <c r="L171" s="63" t="s">
        <v>29</v>
      </c>
      <c r="M171" s="63"/>
      <c r="N171" s="64"/>
    </row>
    <row r="172" spans="1:14" ht="15.75" customHeight="1">
      <c r="A172" s="24">
        <v>3</v>
      </c>
      <c r="B172" s="15" t="s">
        <v>141</v>
      </c>
      <c r="C172" s="69"/>
      <c r="D172" s="69"/>
      <c r="E172" s="33">
        <v>81.483</v>
      </c>
      <c r="F172" s="13">
        <f>E172*35/100</f>
        <v>28.519050000000004</v>
      </c>
      <c r="G172" s="13">
        <v>84.83</v>
      </c>
      <c r="H172" s="13">
        <f>G172*30/100</f>
        <v>25.449</v>
      </c>
      <c r="I172" s="71" t="s">
        <v>122</v>
      </c>
      <c r="J172" s="72"/>
      <c r="K172" s="72"/>
      <c r="L172" s="72"/>
      <c r="M172" s="72"/>
      <c r="N172" s="73"/>
    </row>
    <row r="173" spans="1:14" ht="15.75" customHeight="1" thickBot="1">
      <c r="A173" s="25">
        <v>4</v>
      </c>
      <c r="B173" s="10" t="s">
        <v>142</v>
      </c>
      <c r="C173" s="70"/>
      <c r="D173" s="70"/>
      <c r="E173" s="45">
        <v>79.187</v>
      </c>
      <c r="F173" s="12">
        <f>E173*35/100</f>
        <v>27.71545</v>
      </c>
      <c r="G173" s="12">
        <v>74.35</v>
      </c>
      <c r="H173" s="12">
        <f>G173*30/100</f>
        <v>22.305</v>
      </c>
      <c r="I173" s="54" t="s">
        <v>122</v>
      </c>
      <c r="J173" s="55"/>
      <c r="K173" s="55"/>
      <c r="L173" s="55"/>
      <c r="M173" s="55"/>
      <c r="N173" s="56"/>
    </row>
    <row r="174" spans="2:14" ht="15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2:14" ht="16.5" thickBo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9.5" thickBot="1">
      <c r="A176" s="57" t="s">
        <v>77</v>
      </c>
      <c r="B176" s="58"/>
      <c r="C176" s="58"/>
      <c r="D176" s="58"/>
      <c r="E176" s="58"/>
      <c r="F176" s="58"/>
      <c r="G176" s="58"/>
      <c r="H176" s="59"/>
      <c r="I176" s="60" t="s">
        <v>8</v>
      </c>
      <c r="J176" s="61"/>
      <c r="K176" s="61"/>
      <c r="L176" s="61"/>
      <c r="M176" s="61"/>
      <c r="N176" s="62"/>
    </row>
    <row r="177" spans="1:14" ht="15.75" customHeight="1" thickBot="1">
      <c r="A177" s="76" t="s">
        <v>76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8"/>
    </row>
    <row r="178" spans="1:14" ht="51.75" thickBot="1">
      <c r="A178" s="22" t="s">
        <v>43</v>
      </c>
      <c r="B178" s="1" t="s">
        <v>0</v>
      </c>
      <c r="C178" s="1" t="s">
        <v>1</v>
      </c>
      <c r="D178" s="1" t="s">
        <v>69</v>
      </c>
      <c r="E178" s="29" t="s">
        <v>2</v>
      </c>
      <c r="F178" s="6" t="s">
        <v>70</v>
      </c>
      <c r="G178" s="29" t="s">
        <v>3</v>
      </c>
      <c r="H178" s="6" t="s">
        <v>4</v>
      </c>
      <c r="I178" s="29" t="s">
        <v>5</v>
      </c>
      <c r="J178" s="6" t="s">
        <v>71</v>
      </c>
      <c r="K178" s="30" t="s">
        <v>6</v>
      </c>
      <c r="L178" s="79" t="s">
        <v>7</v>
      </c>
      <c r="M178" s="80"/>
      <c r="N178" s="81"/>
    </row>
    <row r="179" spans="1:14" ht="32.25" thickBot="1">
      <c r="A179" s="39">
        <v>1</v>
      </c>
      <c r="B179" s="40" t="s">
        <v>123</v>
      </c>
      <c r="C179" s="41" t="s">
        <v>78</v>
      </c>
      <c r="D179" s="41" t="s">
        <v>79</v>
      </c>
      <c r="E179" s="42">
        <v>72.58605</v>
      </c>
      <c r="F179" s="43">
        <f>E179*35/100</f>
        <v>25.405117500000003</v>
      </c>
      <c r="G179" s="43">
        <v>58</v>
      </c>
      <c r="H179" s="43">
        <f>G179*30/100</f>
        <v>17.4</v>
      </c>
      <c r="I179" s="44">
        <v>70</v>
      </c>
      <c r="J179" s="43">
        <f>I179*35/100</f>
        <v>24.5</v>
      </c>
      <c r="K179" s="43">
        <f>F179+H179+J179</f>
        <v>67.3051175</v>
      </c>
      <c r="L179" s="82" t="s">
        <v>24</v>
      </c>
      <c r="M179" s="82"/>
      <c r="N179" s="83"/>
    </row>
    <row r="180" spans="2:14" ht="15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2:14" ht="16.5" thickBo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9.5" thickBot="1">
      <c r="A182" s="57" t="s">
        <v>77</v>
      </c>
      <c r="B182" s="58"/>
      <c r="C182" s="58"/>
      <c r="D182" s="58"/>
      <c r="E182" s="58"/>
      <c r="F182" s="58"/>
      <c r="G182" s="58"/>
      <c r="H182" s="59"/>
      <c r="I182" s="60" t="s">
        <v>8</v>
      </c>
      <c r="J182" s="61"/>
      <c r="K182" s="61"/>
      <c r="L182" s="61"/>
      <c r="M182" s="61"/>
      <c r="N182" s="62"/>
    </row>
    <row r="183" spans="1:14" ht="15.75" customHeight="1" thickBot="1">
      <c r="A183" s="76" t="s">
        <v>80</v>
      </c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8"/>
    </row>
    <row r="184" spans="1:14" ht="51.75" thickBot="1">
      <c r="A184" s="22" t="s">
        <v>43</v>
      </c>
      <c r="B184" s="1" t="s">
        <v>0</v>
      </c>
      <c r="C184" s="1" t="s">
        <v>1</v>
      </c>
      <c r="D184" s="1" t="s">
        <v>69</v>
      </c>
      <c r="E184" s="29" t="s">
        <v>2</v>
      </c>
      <c r="F184" s="6" t="s">
        <v>70</v>
      </c>
      <c r="G184" s="29" t="s">
        <v>3</v>
      </c>
      <c r="H184" s="6" t="s">
        <v>4</v>
      </c>
      <c r="I184" s="29" t="s">
        <v>5</v>
      </c>
      <c r="J184" s="6" t="s">
        <v>71</v>
      </c>
      <c r="K184" s="30" t="s">
        <v>6</v>
      </c>
      <c r="L184" s="79" t="s">
        <v>7</v>
      </c>
      <c r="M184" s="80"/>
      <c r="N184" s="81"/>
    </row>
    <row r="185" spans="1:14" ht="15.75">
      <c r="A185" s="34">
        <v>1</v>
      </c>
      <c r="B185" s="14" t="s">
        <v>124</v>
      </c>
      <c r="C185" s="68" t="s">
        <v>81</v>
      </c>
      <c r="D185" s="68" t="s">
        <v>82</v>
      </c>
      <c r="E185" s="31">
        <v>77.92381</v>
      </c>
      <c r="F185" s="9">
        <f>E185*35/100</f>
        <v>27.2733335</v>
      </c>
      <c r="G185" s="9">
        <v>80.16</v>
      </c>
      <c r="H185" s="9">
        <f>G185*30/100</f>
        <v>24.048</v>
      </c>
      <c r="I185" s="32">
        <v>5</v>
      </c>
      <c r="J185" s="9">
        <f>I185*35/100</f>
        <v>1.75</v>
      </c>
      <c r="K185" s="9">
        <f>F185+H185+J185</f>
        <v>53.071333499999994</v>
      </c>
      <c r="L185" s="74" t="s">
        <v>26</v>
      </c>
      <c r="M185" s="74"/>
      <c r="N185" s="75"/>
    </row>
    <row r="186" spans="1:14" ht="15.75">
      <c r="A186" s="24">
        <v>2</v>
      </c>
      <c r="B186" s="15" t="s">
        <v>128</v>
      </c>
      <c r="C186" s="69"/>
      <c r="D186" s="69"/>
      <c r="E186" s="33">
        <v>70</v>
      </c>
      <c r="F186" s="13">
        <f>E186*35/100</f>
        <v>24.5</v>
      </c>
      <c r="G186" s="13">
        <v>76.2</v>
      </c>
      <c r="H186" s="13">
        <f>G186*30/100</f>
        <v>22.86</v>
      </c>
      <c r="I186" s="19">
        <v>5</v>
      </c>
      <c r="J186" s="13">
        <f>I186*35/100</f>
        <v>1.75</v>
      </c>
      <c r="K186" s="13">
        <f>F186+H186+J186</f>
        <v>49.11</v>
      </c>
      <c r="L186" s="63" t="s">
        <v>26</v>
      </c>
      <c r="M186" s="63"/>
      <c r="N186" s="64"/>
    </row>
    <row r="187" spans="1:14" ht="15.75">
      <c r="A187" s="24">
        <v>3</v>
      </c>
      <c r="B187" s="15" t="s">
        <v>125</v>
      </c>
      <c r="C187" s="69"/>
      <c r="D187" s="69"/>
      <c r="E187" s="33">
        <v>70.86622</v>
      </c>
      <c r="F187" s="13">
        <f>E187*35/100</f>
        <v>24.803177</v>
      </c>
      <c r="G187" s="13">
        <v>65.93</v>
      </c>
      <c r="H187" s="13">
        <f>G187*30/100</f>
        <v>19.779</v>
      </c>
      <c r="I187" s="19">
        <v>12</v>
      </c>
      <c r="J187" s="13">
        <f>I187*35/100</f>
        <v>4.2</v>
      </c>
      <c r="K187" s="13">
        <f>F187+H187+J187</f>
        <v>48.782177000000004</v>
      </c>
      <c r="L187" s="63" t="s">
        <v>26</v>
      </c>
      <c r="M187" s="63"/>
      <c r="N187" s="64"/>
    </row>
    <row r="188" spans="1:14" ht="15.75">
      <c r="A188" s="24">
        <v>4</v>
      </c>
      <c r="B188" s="15" t="s">
        <v>126</v>
      </c>
      <c r="C188" s="69"/>
      <c r="D188" s="69"/>
      <c r="E188" s="33">
        <v>71.90363</v>
      </c>
      <c r="F188" s="13">
        <f>E188*35/100</f>
        <v>25.1662705</v>
      </c>
      <c r="G188" s="13">
        <v>60.56</v>
      </c>
      <c r="H188" s="13">
        <f>G188*30/100</f>
        <v>18.168000000000003</v>
      </c>
      <c r="I188" s="19">
        <v>10</v>
      </c>
      <c r="J188" s="13">
        <f>I188*35/100</f>
        <v>3.5</v>
      </c>
      <c r="K188" s="13">
        <f>F188+H188+J188</f>
        <v>46.8342705</v>
      </c>
      <c r="L188" s="63" t="s">
        <v>26</v>
      </c>
      <c r="M188" s="63"/>
      <c r="N188" s="64"/>
    </row>
    <row r="189" spans="1:14" ht="16.5" customHeight="1" thickBot="1">
      <c r="A189" s="25">
        <v>5</v>
      </c>
      <c r="B189" s="10" t="s">
        <v>127</v>
      </c>
      <c r="C189" s="70"/>
      <c r="D189" s="70"/>
      <c r="E189" s="45">
        <v>70</v>
      </c>
      <c r="F189" s="12">
        <f>E189*35/100</f>
        <v>24.5</v>
      </c>
      <c r="G189" s="12">
        <v>64.3</v>
      </c>
      <c r="H189" s="12">
        <f>G189*30/100</f>
        <v>19.29</v>
      </c>
      <c r="I189" s="54" t="s">
        <v>122</v>
      </c>
      <c r="J189" s="55"/>
      <c r="K189" s="55"/>
      <c r="L189" s="55"/>
      <c r="M189" s="55"/>
      <c r="N189" s="56"/>
    </row>
    <row r="190" spans="2:14" ht="15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2:14" ht="16.5" thickBo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9.5" thickBot="1">
      <c r="A192" s="57" t="s">
        <v>84</v>
      </c>
      <c r="B192" s="58"/>
      <c r="C192" s="58"/>
      <c r="D192" s="58"/>
      <c r="E192" s="58"/>
      <c r="F192" s="58"/>
      <c r="G192" s="58"/>
      <c r="H192" s="59"/>
      <c r="I192" s="60" t="s">
        <v>8</v>
      </c>
      <c r="J192" s="61"/>
      <c r="K192" s="61"/>
      <c r="L192" s="61"/>
      <c r="M192" s="61"/>
      <c r="N192" s="62"/>
    </row>
    <row r="193" spans="1:14" ht="15.75" customHeight="1" thickBot="1">
      <c r="A193" s="76" t="s">
        <v>83</v>
      </c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8"/>
    </row>
    <row r="194" spans="1:14" ht="51.75" thickBot="1">
      <c r="A194" s="22" t="s">
        <v>43</v>
      </c>
      <c r="B194" s="1" t="s">
        <v>0</v>
      </c>
      <c r="C194" s="1" t="s">
        <v>1</v>
      </c>
      <c r="D194" s="1" t="s">
        <v>69</v>
      </c>
      <c r="E194" s="29" t="s">
        <v>2</v>
      </c>
      <c r="F194" s="6" t="s">
        <v>70</v>
      </c>
      <c r="G194" s="29" t="s">
        <v>3</v>
      </c>
      <c r="H194" s="6" t="s">
        <v>4</v>
      </c>
      <c r="I194" s="29" t="s">
        <v>5</v>
      </c>
      <c r="J194" s="6" t="s">
        <v>71</v>
      </c>
      <c r="K194" s="30" t="s">
        <v>6</v>
      </c>
      <c r="L194" s="79" t="s">
        <v>7</v>
      </c>
      <c r="M194" s="80"/>
      <c r="N194" s="81"/>
    </row>
    <row r="195" spans="1:14" ht="15.75">
      <c r="A195" s="34">
        <v>1</v>
      </c>
      <c r="B195" s="14" t="s">
        <v>188</v>
      </c>
      <c r="C195" s="68" t="s">
        <v>85</v>
      </c>
      <c r="D195" s="68" t="s">
        <v>86</v>
      </c>
      <c r="E195" s="31">
        <v>92.33258</v>
      </c>
      <c r="F195" s="9">
        <f>E195*35/100</f>
        <v>32.316402999999994</v>
      </c>
      <c r="G195" s="9">
        <v>59.16</v>
      </c>
      <c r="H195" s="9">
        <f>G195*30/100</f>
        <v>17.748</v>
      </c>
      <c r="I195" s="32">
        <v>68</v>
      </c>
      <c r="J195" s="9">
        <f>I195*35/100</f>
        <v>23.8</v>
      </c>
      <c r="K195" s="9">
        <f>F195+H195+J195</f>
        <v>73.864403</v>
      </c>
      <c r="L195" s="74" t="s">
        <v>24</v>
      </c>
      <c r="M195" s="74"/>
      <c r="N195" s="75"/>
    </row>
    <row r="196" spans="1:14" ht="15.75">
      <c r="A196" s="24">
        <v>2</v>
      </c>
      <c r="B196" s="15" t="s">
        <v>189</v>
      </c>
      <c r="C196" s="69"/>
      <c r="D196" s="69"/>
      <c r="E196" s="33">
        <v>74.787</v>
      </c>
      <c r="F196" s="13">
        <f aca="true" t="shared" si="45" ref="F196:F201">E196*35/100</f>
        <v>26.17545</v>
      </c>
      <c r="G196" s="13">
        <v>73.16</v>
      </c>
      <c r="H196" s="13">
        <f aca="true" t="shared" si="46" ref="H196:H201">G196*30/100</f>
        <v>21.947999999999997</v>
      </c>
      <c r="I196" s="19">
        <v>49</v>
      </c>
      <c r="J196" s="13">
        <f>I196*35/100</f>
        <v>17.15</v>
      </c>
      <c r="K196" s="13">
        <f>F196+H196+J196</f>
        <v>65.27345</v>
      </c>
      <c r="L196" s="63" t="s">
        <v>29</v>
      </c>
      <c r="M196" s="63"/>
      <c r="N196" s="64"/>
    </row>
    <row r="197" spans="1:14" ht="15.75">
      <c r="A197" s="24">
        <v>3</v>
      </c>
      <c r="B197" s="15" t="s">
        <v>190</v>
      </c>
      <c r="C197" s="69"/>
      <c r="D197" s="69"/>
      <c r="E197" s="33">
        <v>75.67139</v>
      </c>
      <c r="F197" s="13">
        <f t="shared" si="45"/>
        <v>26.4849865</v>
      </c>
      <c r="G197" s="13">
        <v>73.63</v>
      </c>
      <c r="H197" s="13">
        <f t="shared" si="46"/>
        <v>22.088999999999995</v>
      </c>
      <c r="I197" s="19">
        <v>8</v>
      </c>
      <c r="J197" s="13">
        <f>I197*35/100</f>
        <v>2.8</v>
      </c>
      <c r="K197" s="13">
        <f>F197+H197+J197</f>
        <v>51.373986499999994</v>
      </c>
      <c r="L197" s="63" t="s">
        <v>26</v>
      </c>
      <c r="M197" s="63"/>
      <c r="N197" s="64"/>
    </row>
    <row r="198" spans="1:14" ht="15.75">
      <c r="A198" s="24">
        <v>4</v>
      </c>
      <c r="B198" s="15" t="s">
        <v>191</v>
      </c>
      <c r="C198" s="69"/>
      <c r="D198" s="69"/>
      <c r="E198" s="33">
        <v>70.19338</v>
      </c>
      <c r="F198" s="13">
        <f t="shared" si="45"/>
        <v>24.567683000000002</v>
      </c>
      <c r="G198" s="13">
        <v>75.5</v>
      </c>
      <c r="H198" s="13">
        <f t="shared" si="46"/>
        <v>22.65</v>
      </c>
      <c r="I198" s="19">
        <v>5</v>
      </c>
      <c r="J198" s="13">
        <f>I198*35/100</f>
        <v>1.75</v>
      </c>
      <c r="K198" s="13">
        <f>F198+H198+J198</f>
        <v>48.967683</v>
      </c>
      <c r="L198" s="63" t="s">
        <v>26</v>
      </c>
      <c r="M198" s="63"/>
      <c r="N198" s="64"/>
    </row>
    <row r="199" spans="1:14" ht="15.75" customHeight="1">
      <c r="A199" s="24">
        <v>5</v>
      </c>
      <c r="B199" s="15" t="s">
        <v>192</v>
      </c>
      <c r="C199" s="69"/>
      <c r="D199" s="69"/>
      <c r="E199" s="33">
        <v>80.14858</v>
      </c>
      <c r="F199" s="13">
        <f t="shared" si="45"/>
        <v>28.052003</v>
      </c>
      <c r="G199" s="13">
        <v>79.7</v>
      </c>
      <c r="H199" s="13">
        <f t="shared" si="46"/>
        <v>23.91</v>
      </c>
      <c r="I199" s="71" t="s">
        <v>122</v>
      </c>
      <c r="J199" s="72"/>
      <c r="K199" s="72"/>
      <c r="L199" s="72"/>
      <c r="M199" s="72"/>
      <c r="N199" s="73"/>
    </row>
    <row r="200" spans="1:14" ht="15.75" customHeight="1">
      <c r="A200" s="24">
        <v>6</v>
      </c>
      <c r="B200" s="15" t="s">
        <v>193</v>
      </c>
      <c r="C200" s="69"/>
      <c r="D200" s="69"/>
      <c r="E200" s="33">
        <v>82.76149</v>
      </c>
      <c r="F200" s="13">
        <f t="shared" si="45"/>
        <v>28.9665215</v>
      </c>
      <c r="G200" s="13">
        <v>72.93</v>
      </c>
      <c r="H200" s="13">
        <f t="shared" si="46"/>
        <v>21.879</v>
      </c>
      <c r="I200" s="71" t="s">
        <v>122</v>
      </c>
      <c r="J200" s="72"/>
      <c r="K200" s="72"/>
      <c r="L200" s="72"/>
      <c r="M200" s="72"/>
      <c r="N200" s="73"/>
    </row>
    <row r="201" spans="1:14" ht="15.75" customHeight="1" thickBot="1">
      <c r="A201" s="25">
        <v>7</v>
      </c>
      <c r="B201" s="10" t="s">
        <v>194</v>
      </c>
      <c r="C201" s="70"/>
      <c r="D201" s="70"/>
      <c r="E201" s="45">
        <v>75.13602</v>
      </c>
      <c r="F201" s="12">
        <f t="shared" si="45"/>
        <v>26.297607000000003</v>
      </c>
      <c r="G201" s="12">
        <v>66.63</v>
      </c>
      <c r="H201" s="12">
        <f t="shared" si="46"/>
        <v>19.988999999999997</v>
      </c>
      <c r="I201" s="54" t="s">
        <v>122</v>
      </c>
      <c r="J201" s="55"/>
      <c r="K201" s="55"/>
      <c r="L201" s="55"/>
      <c r="M201" s="55"/>
      <c r="N201" s="56"/>
    </row>
    <row r="202" spans="2:14" ht="15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2:14" ht="16.5" thickBo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7.25" customHeight="1" thickBot="1">
      <c r="A204" s="57" t="s">
        <v>88</v>
      </c>
      <c r="B204" s="58"/>
      <c r="C204" s="58"/>
      <c r="D204" s="58"/>
      <c r="E204" s="58"/>
      <c r="F204" s="58"/>
      <c r="G204" s="58"/>
      <c r="H204" s="59"/>
      <c r="I204" s="60" t="s">
        <v>8</v>
      </c>
      <c r="J204" s="61"/>
      <c r="K204" s="61"/>
      <c r="L204" s="61"/>
      <c r="M204" s="61"/>
      <c r="N204" s="62"/>
    </row>
    <row r="205" spans="1:14" ht="15" customHeight="1" thickBot="1">
      <c r="A205" s="65" t="s">
        <v>87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7"/>
    </row>
    <row r="206" spans="1:14" ht="51" customHeight="1" thickBot="1">
      <c r="A206" s="22" t="s">
        <v>43</v>
      </c>
      <c r="B206" s="1" t="s">
        <v>0</v>
      </c>
      <c r="C206" s="1" t="s">
        <v>1</v>
      </c>
      <c r="D206" s="1" t="s">
        <v>28</v>
      </c>
      <c r="E206" s="16" t="s">
        <v>2</v>
      </c>
      <c r="F206" s="16" t="s">
        <v>20</v>
      </c>
      <c r="G206" s="16" t="s">
        <v>21</v>
      </c>
      <c r="H206" s="16" t="s">
        <v>22</v>
      </c>
      <c r="I206" s="16" t="s">
        <v>3</v>
      </c>
      <c r="J206" s="16" t="s">
        <v>4</v>
      </c>
      <c r="K206" s="16" t="s">
        <v>5</v>
      </c>
      <c r="L206" s="16" t="s">
        <v>23</v>
      </c>
      <c r="M206" s="16" t="s">
        <v>6</v>
      </c>
      <c r="N206" s="6" t="s">
        <v>7</v>
      </c>
    </row>
    <row r="207" spans="1:14" ht="16.5" thickBot="1">
      <c r="A207" s="39">
        <v>1</v>
      </c>
      <c r="B207" s="52" t="s">
        <v>195</v>
      </c>
      <c r="C207" s="41" t="s">
        <v>89</v>
      </c>
      <c r="D207" s="41"/>
      <c r="E207" s="43">
        <v>75.531</v>
      </c>
      <c r="F207" s="43">
        <f>E207*30%</f>
        <v>22.6593</v>
      </c>
      <c r="G207" s="43">
        <v>55</v>
      </c>
      <c r="H207" s="43">
        <f>G207*10%</f>
        <v>5.5</v>
      </c>
      <c r="I207" s="43">
        <v>70.6</v>
      </c>
      <c r="J207" s="43">
        <f>I207*30%</f>
        <v>21.179999999999996</v>
      </c>
      <c r="K207" s="43">
        <v>62</v>
      </c>
      <c r="L207" s="43">
        <f>K207*30%</f>
        <v>18.599999999999998</v>
      </c>
      <c r="M207" s="43">
        <f>F207+H207+J207+L207</f>
        <v>67.93929999999999</v>
      </c>
      <c r="N207" s="53" t="s">
        <v>24</v>
      </c>
    </row>
    <row r="208" spans="2:14" ht="15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2:14" ht="16.5" thickBo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7.25" customHeight="1" thickBot="1">
      <c r="A210" s="57" t="s">
        <v>67</v>
      </c>
      <c r="B210" s="58"/>
      <c r="C210" s="58"/>
      <c r="D210" s="58"/>
      <c r="E210" s="58"/>
      <c r="F210" s="58"/>
      <c r="G210" s="58"/>
      <c r="H210" s="59"/>
      <c r="I210" s="60" t="s">
        <v>8</v>
      </c>
      <c r="J210" s="61"/>
      <c r="K210" s="61"/>
      <c r="L210" s="61"/>
      <c r="M210" s="61"/>
      <c r="N210" s="62"/>
    </row>
    <row r="211" spans="1:14" ht="15" customHeight="1" thickBot="1">
      <c r="A211" s="65" t="s">
        <v>90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7"/>
    </row>
    <row r="212" spans="1:14" ht="51" customHeight="1" thickBot="1">
      <c r="A212" s="22" t="s">
        <v>43</v>
      </c>
      <c r="B212" s="1" t="s">
        <v>0</v>
      </c>
      <c r="C212" s="1" t="s">
        <v>1</v>
      </c>
      <c r="D212" s="1" t="s">
        <v>28</v>
      </c>
      <c r="E212" s="16" t="s">
        <v>2</v>
      </c>
      <c r="F212" s="16" t="s">
        <v>20</v>
      </c>
      <c r="G212" s="16" t="s">
        <v>21</v>
      </c>
      <c r="H212" s="16" t="s">
        <v>22</v>
      </c>
      <c r="I212" s="16" t="s">
        <v>3</v>
      </c>
      <c r="J212" s="16" t="s">
        <v>4</v>
      </c>
      <c r="K212" s="16" t="s">
        <v>5</v>
      </c>
      <c r="L212" s="16" t="s">
        <v>23</v>
      </c>
      <c r="M212" s="16" t="s">
        <v>6</v>
      </c>
      <c r="N212" s="6" t="s">
        <v>7</v>
      </c>
    </row>
    <row r="213" spans="1:14" ht="16.5" thickBot="1">
      <c r="A213" s="39">
        <v>1</v>
      </c>
      <c r="B213" s="52" t="s">
        <v>148</v>
      </c>
      <c r="C213" s="41" t="s">
        <v>91</v>
      </c>
      <c r="D213" s="41" t="s">
        <v>91</v>
      </c>
      <c r="E213" s="43">
        <v>78.817</v>
      </c>
      <c r="F213" s="43">
        <f>E213*30%</f>
        <v>23.645099999999996</v>
      </c>
      <c r="G213" s="43">
        <v>77.5</v>
      </c>
      <c r="H213" s="43">
        <f>G213*10%</f>
        <v>7.75</v>
      </c>
      <c r="I213" s="43">
        <v>82.44</v>
      </c>
      <c r="J213" s="43">
        <f>I213*30%</f>
        <v>24.732</v>
      </c>
      <c r="K213" s="43">
        <v>90</v>
      </c>
      <c r="L213" s="43">
        <f>K213*30%</f>
        <v>27</v>
      </c>
      <c r="M213" s="43">
        <f>F213+H213+J213+L213</f>
        <v>83.1271</v>
      </c>
      <c r="N213" s="53" t="s">
        <v>24</v>
      </c>
    </row>
    <row r="214" spans="2:14" ht="15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2:14" ht="16.5" thickBo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7.25" customHeight="1" thickBot="1">
      <c r="A216" s="57" t="s">
        <v>67</v>
      </c>
      <c r="B216" s="58"/>
      <c r="C216" s="58"/>
      <c r="D216" s="58"/>
      <c r="E216" s="58"/>
      <c r="F216" s="58"/>
      <c r="G216" s="58"/>
      <c r="H216" s="59"/>
      <c r="I216" s="60" t="s">
        <v>8</v>
      </c>
      <c r="J216" s="61"/>
      <c r="K216" s="61"/>
      <c r="L216" s="61"/>
      <c r="M216" s="61"/>
      <c r="N216" s="62"/>
    </row>
    <row r="217" spans="1:14" ht="15" customHeight="1" thickBot="1">
      <c r="A217" s="65" t="s">
        <v>92</v>
      </c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7"/>
    </row>
    <row r="218" spans="1:14" ht="51" customHeight="1" thickBot="1">
      <c r="A218" s="22" t="s">
        <v>43</v>
      </c>
      <c r="B218" s="1" t="s">
        <v>0</v>
      </c>
      <c r="C218" s="1" t="s">
        <v>1</v>
      </c>
      <c r="D218" s="1" t="s">
        <v>28</v>
      </c>
      <c r="E218" s="16" t="s">
        <v>2</v>
      </c>
      <c r="F218" s="16" t="s">
        <v>20</v>
      </c>
      <c r="G218" s="16" t="s">
        <v>21</v>
      </c>
      <c r="H218" s="16" t="s">
        <v>22</v>
      </c>
      <c r="I218" s="16" t="s">
        <v>3</v>
      </c>
      <c r="J218" s="16" t="s">
        <v>4</v>
      </c>
      <c r="K218" s="16" t="s">
        <v>5</v>
      </c>
      <c r="L218" s="16" t="s">
        <v>23</v>
      </c>
      <c r="M218" s="16" t="s">
        <v>6</v>
      </c>
      <c r="N218" s="6" t="s">
        <v>7</v>
      </c>
    </row>
    <row r="219" spans="1:14" ht="16.5" thickBot="1">
      <c r="A219" s="39">
        <v>1</v>
      </c>
      <c r="B219" s="52" t="s">
        <v>149</v>
      </c>
      <c r="C219" s="41" t="s">
        <v>91</v>
      </c>
      <c r="D219" s="41" t="s">
        <v>91</v>
      </c>
      <c r="E219" s="43">
        <v>79.361</v>
      </c>
      <c r="F219" s="43">
        <f>E219*30%</f>
        <v>23.8083</v>
      </c>
      <c r="G219" s="43">
        <v>63.75</v>
      </c>
      <c r="H219" s="43">
        <f>G219*10%</f>
        <v>6.375</v>
      </c>
      <c r="I219" s="43">
        <v>81.04</v>
      </c>
      <c r="J219" s="43">
        <f>I219*30%</f>
        <v>24.312</v>
      </c>
      <c r="K219" s="43">
        <v>85</v>
      </c>
      <c r="L219" s="43">
        <f>K219*30%</f>
        <v>25.5</v>
      </c>
      <c r="M219" s="43">
        <f>F219+H219+J219+L219</f>
        <v>79.9953</v>
      </c>
      <c r="N219" s="53" t="s">
        <v>24</v>
      </c>
    </row>
    <row r="220" spans="2:14" ht="15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2:14" ht="18.75" customHeight="1">
      <c r="B221" s="2"/>
      <c r="C221" s="5"/>
      <c r="D221" s="11"/>
      <c r="E221" s="4"/>
      <c r="F221" s="4"/>
      <c r="G221" s="4"/>
      <c r="H221" s="4"/>
      <c r="I221" s="4"/>
      <c r="J221" s="4"/>
      <c r="K221" s="4"/>
      <c r="L221" s="4"/>
      <c r="M221" s="4"/>
      <c r="N221" s="3"/>
    </row>
    <row r="222" spans="2:14" ht="15.75" customHeight="1">
      <c r="B222" s="88" t="s">
        <v>12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</row>
    <row r="223" spans="2:14" ht="9" customHeight="1"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</row>
    <row r="224" spans="2:14" ht="15.75" customHeight="1">
      <c r="B224" s="87" t="s">
        <v>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</row>
    <row r="225" spans="2:14" ht="15.75" customHeight="1">
      <c r="B225" s="87" t="s">
        <v>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</row>
    <row r="226" spans="2:14" ht="15.75" customHeight="1">
      <c r="B226" s="87" t="s">
        <v>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</row>
    <row r="227" spans="2:14" ht="15.75" customHeight="1">
      <c r="B227" s="87" t="s">
        <v>18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</row>
    <row r="228" spans="2:14" ht="15.75" customHeight="1">
      <c r="B228" s="87" t="s">
        <v>19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</row>
    <row r="229" spans="2:14" ht="15.75" customHeight="1"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</row>
    <row r="230" spans="2:14" ht="15.75" customHeight="1">
      <c r="B230" s="88" t="s">
        <v>13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</row>
    <row r="231" spans="2:14" ht="15.75" customHeight="1">
      <c r="B231" s="87" t="s">
        <v>14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</row>
    <row r="232" spans="2:14" ht="15.75" customHeight="1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2:14" ht="15.75" customHeight="1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 ht="15.75"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</row>
    <row r="235" spans="2:14" ht="15.75"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</row>
    <row r="236" spans="2:14" ht="15.75"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</row>
    <row r="237" spans="2:14" ht="15"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</row>
  </sheetData>
  <sheetProtection/>
  <mergeCells count="151">
    <mergeCell ref="I201:N201"/>
    <mergeCell ref="K73:N73"/>
    <mergeCell ref="K74:N74"/>
    <mergeCell ref="K75:N75"/>
    <mergeCell ref="K76:N76"/>
    <mergeCell ref="K90:N90"/>
    <mergeCell ref="K91:N91"/>
    <mergeCell ref="K106:N106"/>
    <mergeCell ref="K129:N129"/>
    <mergeCell ref="K130:N130"/>
    <mergeCell ref="K131:N131"/>
    <mergeCell ref="K153:N153"/>
    <mergeCell ref="K154:N154"/>
    <mergeCell ref="I172:N172"/>
    <mergeCell ref="I173:N173"/>
    <mergeCell ref="K60:N60"/>
    <mergeCell ref="K61:N61"/>
    <mergeCell ref="B1:N1"/>
    <mergeCell ref="B2:N2"/>
    <mergeCell ref="B3:N3"/>
    <mergeCell ref="I34:N34"/>
    <mergeCell ref="A49:H49"/>
    <mergeCell ref="I5:N5"/>
    <mergeCell ref="B237:N237"/>
    <mergeCell ref="B234:N234"/>
    <mergeCell ref="B235:N235"/>
    <mergeCell ref="B236:N236"/>
    <mergeCell ref="B230:N230"/>
    <mergeCell ref="B227:N227"/>
    <mergeCell ref="B233:N233"/>
    <mergeCell ref="B231:N231"/>
    <mergeCell ref="B224:N224"/>
    <mergeCell ref="B228:N228"/>
    <mergeCell ref="B229:N229"/>
    <mergeCell ref="B222:N222"/>
    <mergeCell ref="B225:N225"/>
    <mergeCell ref="B223:N223"/>
    <mergeCell ref="B226:N226"/>
    <mergeCell ref="I49:N49"/>
    <mergeCell ref="C52:C61"/>
    <mergeCell ref="D8:D17"/>
    <mergeCell ref="I20:N20"/>
    <mergeCell ref="A5:H5"/>
    <mergeCell ref="C37:C46"/>
    <mergeCell ref="D37:D46"/>
    <mergeCell ref="D52:D61"/>
    <mergeCell ref="K17:N17"/>
    <mergeCell ref="K30:N30"/>
    <mergeCell ref="A6:N6"/>
    <mergeCell ref="A20:H20"/>
    <mergeCell ref="A21:N21"/>
    <mergeCell ref="A34:H34"/>
    <mergeCell ref="A35:N35"/>
    <mergeCell ref="C23:C31"/>
    <mergeCell ref="D23:D31"/>
    <mergeCell ref="K31:N31"/>
    <mergeCell ref="C8:C17"/>
    <mergeCell ref="A79:H79"/>
    <mergeCell ref="I79:N79"/>
    <mergeCell ref="A80:N80"/>
    <mergeCell ref="A50:N50"/>
    <mergeCell ref="A64:H64"/>
    <mergeCell ref="I64:N64"/>
    <mergeCell ref="A65:N65"/>
    <mergeCell ref="C67:C76"/>
    <mergeCell ref="D67:D76"/>
    <mergeCell ref="K59:N59"/>
    <mergeCell ref="C82:C91"/>
    <mergeCell ref="D82:D91"/>
    <mergeCell ref="A94:H94"/>
    <mergeCell ref="I94:N94"/>
    <mergeCell ref="A95:N95"/>
    <mergeCell ref="C97:C106"/>
    <mergeCell ref="D97:D106"/>
    <mergeCell ref="K103:N103"/>
    <mergeCell ref="K104:N104"/>
    <mergeCell ref="K105:N105"/>
    <mergeCell ref="A109:H109"/>
    <mergeCell ref="I109:N109"/>
    <mergeCell ref="A110:N110"/>
    <mergeCell ref="C112:C116"/>
    <mergeCell ref="D112:D116"/>
    <mergeCell ref="A119:H119"/>
    <mergeCell ref="I119:N119"/>
    <mergeCell ref="A120:N120"/>
    <mergeCell ref="C122:C131"/>
    <mergeCell ref="D122:D131"/>
    <mergeCell ref="A158:N158"/>
    <mergeCell ref="A134:H134"/>
    <mergeCell ref="I134:N134"/>
    <mergeCell ref="A135:N135"/>
    <mergeCell ref="C137:C145"/>
    <mergeCell ref="D137:D145"/>
    <mergeCell ref="A148:H148"/>
    <mergeCell ref="I148:N148"/>
    <mergeCell ref="C160:C164"/>
    <mergeCell ref="D160:D164"/>
    <mergeCell ref="I167:N167"/>
    <mergeCell ref="L169:N169"/>
    <mergeCell ref="A149:N149"/>
    <mergeCell ref="C151:C154"/>
    <mergeCell ref="C170:C173"/>
    <mergeCell ref="D151:D154"/>
    <mergeCell ref="A157:H157"/>
    <mergeCell ref="I157:N157"/>
    <mergeCell ref="A167:H167"/>
    <mergeCell ref="A168:N168"/>
    <mergeCell ref="L170:N170"/>
    <mergeCell ref="L171:N171"/>
    <mergeCell ref="K164:N164"/>
    <mergeCell ref="D170:D173"/>
    <mergeCell ref="A176:H176"/>
    <mergeCell ref="I176:N176"/>
    <mergeCell ref="A177:N177"/>
    <mergeCell ref="L178:N178"/>
    <mergeCell ref="L188:N188"/>
    <mergeCell ref="A182:H182"/>
    <mergeCell ref="I182:N182"/>
    <mergeCell ref="A183:N183"/>
    <mergeCell ref="L184:N184"/>
    <mergeCell ref="L179:N179"/>
    <mergeCell ref="A192:H192"/>
    <mergeCell ref="I192:N192"/>
    <mergeCell ref="A193:N193"/>
    <mergeCell ref="L194:N194"/>
    <mergeCell ref="C185:C189"/>
    <mergeCell ref="D185:D189"/>
    <mergeCell ref="L185:N185"/>
    <mergeCell ref="L186:N186"/>
    <mergeCell ref="L187:N187"/>
    <mergeCell ref="L196:N196"/>
    <mergeCell ref="L197:N197"/>
    <mergeCell ref="L198:N198"/>
    <mergeCell ref="I199:N199"/>
    <mergeCell ref="I200:N200"/>
    <mergeCell ref="A211:N211"/>
    <mergeCell ref="A216:H216"/>
    <mergeCell ref="I216:N216"/>
    <mergeCell ref="A217:N217"/>
    <mergeCell ref="K143:N143"/>
    <mergeCell ref="K144:N144"/>
    <mergeCell ref="K145:N145"/>
    <mergeCell ref="C195:C201"/>
    <mergeCell ref="D195:D201"/>
    <mergeCell ref="I189:N189"/>
    <mergeCell ref="A210:H210"/>
    <mergeCell ref="I210:N210"/>
    <mergeCell ref="A204:H204"/>
    <mergeCell ref="I204:N204"/>
    <mergeCell ref="A205:N205"/>
    <mergeCell ref="L195:N19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2" r:id="rId1"/>
  <rowBreaks count="7" manualBreakCount="7">
    <brk id="33" max="255" man="1"/>
    <brk id="63" max="255" man="1"/>
    <brk id="93" max="255" man="1"/>
    <brk id="118" max="255" man="1"/>
    <brk id="147" max="255" man="1"/>
    <brk id="175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odu_hp_21</cp:lastModifiedBy>
  <cp:lastPrinted>2019-01-17T13:18:57Z</cp:lastPrinted>
  <dcterms:created xsi:type="dcterms:W3CDTF">2011-10-27T12:14:21Z</dcterms:created>
  <dcterms:modified xsi:type="dcterms:W3CDTF">2019-01-17T13:33:17Z</dcterms:modified>
  <cp:category/>
  <cp:version/>
  <cp:contentType/>
  <cp:contentStatus/>
</cp:coreProperties>
</file>